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l-uss-001\jbrownridge$\Jo\Admin\"/>
    </mc:Choice>
  </mc:AlternateContent>
  <bookViews>
    <workbookView xWindow="0" yWindow="0" windowWidth="14400" windowHeight="4665"/>
  </bookViews>
  <sheets>
    <sheet name="Gov Info Format 1" sheetId="2" r:id="rId1"/>
    <sheet name="Gov Info Format 2" sheetId="3" r:id="rId2"/>
  </sheets>
  <calcPr calcId="162913"/>
</workbook>
</file>

<file path=xl/calcChain.xml><?xml version="1.0" encoding="utf-8"?>
<calcChain xmlns="http://schemas.openxmlformats.org/spreadsheetml/2006/main">
  <c r="D17" i="3" l="1"/>
  <c r="D16" i="3"/>
  <c r="D14" i="3"/>
  <c r="D13" i="3"/>
  <c r="D12" i="3"/>
  <c r="D11" i="3"/>
  <c r="D9" i="3"/>
  <c r="D8" i="3"/>
  <c r="D7" i="3"/>
  <c r="D6" i="3"/>
  <c r="D2" i="3"/>
  <c r="D3" i="3"/>
  <c r="D5" i="3"/>
  <c r="D4" i="3"/>
  <c r="M8" i="2" l="1"/>
  <c r="K8" i="2"/>
  <c r="K57" i="2" l="1"/>
  <c r="M45" i="2" l="1"/>
  <c r="K45" i="2"/>
  <c r="M23" i="2"/>
  <c r="K23" i="2"/>
  <c r="K38" i="2" l="1"/>
  <c r="M38" i="2"/>
  <c r="M29" i="2"/>
  <c r="K29" i="2"/>
  <c r="K15" i="2"/>
  <c r="M33" i="2" l="1"/>
  <c r="K33" i="2"/>
  <c r="M2" i="2"/>
  <c r="K2" i="2"/>
  <c r="M15" i="2" l="1"/>
  <c r="M43" i="2" l="1"/>
  <c r="K43" i="2"/>
  <c r="K20" i="2" l="1"/>
  <c r="M20" i="2"/>
  <c r="K56" i="2" l="1"/>
  <c r="K41" i="2"/>
  <c r="M41" i="2"/>
  <c r="K13" i="2"/>
  <c r="M13" i="2"/>
  <c r="M57" i="2"/>
  <c r="M56" i="2"/>
</calcChain>
</file>

<file path=xl/sharedStrings.xml><?xml version="1.0" encoding="utf-8"?>
<sst xmlns="http://schemas.openxmlformats.org/spreadsheetml/2006/main" count="312" uniqueCount="122">
  <si>
    <t>Category</t>
  </si>
  <si>
    <t>Attendance</t>
  </si>
  <si>
    <t>Skills</t>
  </si>
  <si>
    <t>Name</t>
  </si>
  <si>
    <t>Parent</t>
  </si>
  <si>
    <t>Staff</t>
  </si>
  <si>
    <t>Co-opted</t>
  </si>
  <si>
    <t>M Knight</t>
  </si>
  <si>
    <t>31.08.2017</t>
  </si>
  <si>
    <t>31.08.2019</t>
  </si>
  <si>
    <t>Committees</t>
  </si>
  <si>
    <t>Co-opted (Chair)</t>
  </si>
  <si>
    <t>Vacancy</t>
  </si>
  <si>
    <t>Term of Office Expiry</t>
  </si>
  <si>
    <t>Pecuniary Interests</t>
  </si>
  <si>
    <t>Clerk to Governors</t>
  </si>
  <si>
    <t>Ms Tracey Coles</t>
  </si>
  <si>
    <t>Mrs Hilary Dowen</t>
  </si>
  <si>
    <t>Ms Jemma Williamson</t>
  </si>
  <si>
    <t>Mr Nigel Graffy</t>
  </si>
  <si>
    <t>Mrs Julie Burnard</t>
  </si>
  <si>
    <t>Mr Martin Stockton</t>
  </si>
  <si>
    <t>Mr Tim Habart</t>
  </si>
  <si>
    <t>Mrs Helen Coulthard</t>
  </si>
  <si>
    <t>Local Authority</t>
  </si>
  <si>
    <t>None</t>
  </si>
  <si>
    <t>SSW</t>
  </si>
  <si>
    <t>FSL</t>
  </si>
  <si>
    <t>Pay</t>
  </si>
  <si>
    <t>TLS</t>
  </si>
  <si>
    <t>FSL (Chair)</t>
  </si>
  <si>
    <t>Full</t>
  </si>
  <si>
    <t>1/1</t>
  </si>
  <si>
    <t>FSL, Full</t>
  </si>
  <si>
    <t>TLS, Full</t>
  </si>
  <si>
    <t>SSW, Full</t>
  </si>
  <si>
    <t>TLS (Chair)</t>
  </si>
  <si>
    <t xml:space="preserve">TLS </t>
  </si>
  <si>
    <t>HT</t>
  </si>
  <si>
    <t>4/10</t>
  </si>
  <si>
    <t>SA</t>
  </si>
  <si>
    <t>1/2</t>
  </si>
  <si>
    <t>3/3</t>
  </si>
  <si>
    <t>3/4</t>
  </si>
  <si>
    <t>Headteacher</t>
  </si>
  <si>
    <t>Ms Jane Rutherford</t>
  </si>
  <si>
    <t>13.10.2020</t>
  </si>
  <si>
    <t>07.11.2020</t>
  </si>
  <si>
    <t>6/7</t>
  </si>
  <si>
    <t>Mrs Beatrice Harvey</t>
  </si>
  <si>
    <t>Miss Paula Cresswell</t>
  </si>
  <si>
    <t>19.10.2021</t>
  </si>
  <si>
    <t>16.05.2022</t>
  </si>
  <si>
    <t>2/2</t>
  </si>
  <si>
    <t>Mr Andy Smith</t>
  </si>
  <si>
    <t>Co-opted (Vice Chair)</t>
  </si>
  <si>
    <t>06.07.2021</t>
  </si>
  <si>
    <t>4</t>
  </si>
  <si>
    <t>Overall Attendance for 2018/19</t>
  </si>
  <si>
    <t>Mr Matt Holden</t>
  </si>
  <si>
    <t>App</t>
  </si>
  <si>
    <t>SSW (chair)</t>
  </si>
  <si>
    <t>31.08.2021</t>
  </si>
  <si>
    <t>of</t>
  </si>
  <si>
    <t>Links</t>
  </si>
  <si>
    <t>Safeguarding</t>
  </si>
  <si>
    <t>Health and safety</t>
  </si>
  <si>
    <t>SEN</t>
  </si>
  <si>
    <t>English</t>
  </si>
  <si>
    <t>Science &amp; STEM</t>
  </si>
  <si>
    <t>MfL</t>
  </si>
  <si>
    <t>HR &amp; Finance</t>
  </si>
  <si>
    <t>Pupil Premium</t>
  </si>
  <si>
    <t>Literacy</t>
  </si>
  <si>
    <t>Humanities</t>
  </si>
  <si>
    <t>FSL, Pay, SSW, Full</t>
  </si>
  <si>
    <t>Ms Samantha Jones</t>
  </si>
  <si>
    <t xml:space="preserve">HT, SSW (Chair),TLS, Full </t>
  </si>
  <si>
    <t>Attendance (%)</t>
  </si>
  <si>
    <t>Miss Rhiannon Thomas</t>
  </si>
  <si>
    <t>27.02.2023</t>
  </si>
  <si>
    <t>17.10.2022</t>
  </si>
  <si>
    <t>App, FSL (Chair), HT, Full</t>
  </si>
  <si>
    <t>SSW (not a formal member)</t>
  </si>
  <si>
    <t>TLS (not a formal member)</t>
  </si>
  <si>
    <t>SSW, TSL (Chair), Full</t>
  </si>
  <si>
    <t>HT, Pay, SSW, Full</t>
  </si>
  <si>
    <t>Overall Attendance for 2019/20</t>
  </si>
  <si>
    <t xml:space="preserve">of </t>
  </si>
  <si>
    <t>Yes</t>
  </si>
  <si>
    <t>FSL, TLS, Full</t>
  </si>
  <si>
    <t>FSL - Finance and Strategic Leadership Committee</t>
  </si>
  <si>
    <t>SSW - Student and Staff Welfare Committee</t>
  </si>
  <si>
    <t>HT - Headteacher Appraisal</t>
  </si>
  <si>
    <t>App - Appeals Committee</t>
  </si>
  <si>
    <t>Pay - Pay Committee</t>
  </si>
  <si>
    <t>TLS - Teaching, Learning and Support Committee</t>
  </si>
  <si>
    <t>Full - Full Governing Body Meetings</t>
  </si>
  <si>
    <t xml:space="preserve">SSW - Student and Staff Welfare Committee </t>
  </si>
  <si>
    <t>Pay, TLS , Full</t>
  </si>
  <si>
    <t>31.08.2023</t>
  </si>
  <si>
    <t>Pay (stood in for Mr Habart)</t>
  </si>
  <si>
    <t>DCS</t>
  </si>
  <si>
    <t>07.11.2020 - resigned 13.02.2020</t>
  </si>
  <si>
    <r>
      <t xml:space="preserve">FSL - Finance and Strategic Leadership Committee </t>
    </r>
    <r>
      <rPr>
        <sz val="11"/>
        <color theme="9" tint="-0.249977111117893"/>
        <rFont val="Calibri"/>
        <family val="2"/>
        <scheme val="minor"/>
      </rPr>
      <t>- NB meeting on 02.04.2020 cancelled due to COVID-19 outbreak</t>
    </r>
  </si>
  <si>
    <r>
      <t xml:space="preserve">TLS -Teaching, Learning and Support Committee - </t>
    </r>
    <r>
      <rPr>
        <sz val="11"/>
        <color theme="9" tint="-0.249977111117893"/>
        <rFont val="Calibri"/>
        <family val="2"/>
        <scheme val="minor"/>
      </rPr>
      <t>NB meetings on 19.03 and 30.04.2020 cancelled due to COVID-19 outbreak</t>
    </r>
  </si>
  <si>
    <t>D/C/S - Discipline/Complaints/Selection Committee - Attendance is based on availability of Governors</t>
  </si>
  <si>
    <t>HT (stood in for Mrs Coulthard)</t>
  </si>
  <si>
    <t>15/20</t>
  </si>
  <si>
    <t>10/13</t>
  </si>
  <si>
    <t>5/7</t>
  </si>
  <si>
    <t>15/16</t>
  </si>
  <si>
    <t>8/11</t>
  </si>
  <si>
    <t>7/10</t>
  </si>
  <si>
    <t>3/8</t>
  </si>
  <si>
    <t>7/9</t>
  </si>
  <si>
    <t>8/10</t>
  </si>
  <si>
    <t>4/4</t>
  </si>
  <si>
    <t>19/20</t>
  </si>
  <si>
    <t>14/14</t>
  </si>
  <si>
    <t xml:space="preserve">Mr Christopher Cartwright
NB attendance includes Committees for which the Chair is not formally a member         </t>
  </si>
  <si>
    <t>Mr Christopher Cartwright 
NB attendance includes Committees for which the Chair is not formally a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</si>
</sst>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/>
    <xf numFmtId="0" fontId="0" fillId="0" borderId="0" xfId="0" applyAlignment="1">
      <alignment horizontal="center"/>
    </xf>
    <xf numFmtId="0" fontId="0" fillId="4" borderId="1" xfId="0" applyFill="1" applyBorder="1"/>
    <xf numFmtId="0" fontId="0" fillId="5" borderId="0" xfId="0" applyFill="1"/>
    <xf numFmtId="0" fontId="0" fillId="2" borderId="1" xfId="0" applyFont="1" applyFill="1" applyBorder="1"/>
    <xf numFmtId="0" fontId="0" fillId="4" borderId="1" xfId="0" applyFont="1" applyFill="1" applyBorder="1"/>
    <xf numFmtId="0" fontId="1" fillId="0" borderId="0" xfId="0" applyFont="1" applyFill="1" applyBorder="1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0" fillId="4" borderId="2" xfId="0" applyFill="1" applyBorder="1"/>
    <xf numFmtId="0" fontId="0" fillId="4" borderId="1" xfId="0" applyFont="1" applyFill="1" applyBorder="1" applyAlignment="1">
      <alignment horizontal="center"/>
    </xf>
    <xf numFmtId="0" fontId="2" fillId="0" borderId="0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0" fillId="4" borderId="2" xfId="0" applyFont="1" applyFill="1" applyBorder="1"/>
    <xf numFmtId="0" fontId="0" fillId="4" borderId="2" xfId="0" applyFont="1" applyFill="1" applyBorder="1" applyAlignment="1">
      <alignment horizontal="center"/>
    </xf>
    <xf numFmtId="0" fontId="1" fillId="4" borderId="7" xfId="0" applyFont="1" applyFill="1" applyBorder="1"/>
    <xf numFmtId="0" fontId="0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0" fillId="4" borderId="8" xfId="0" applyFill="1" applyBorder="1"/>
    <xf numFmtId="0" fontId="0" fillId="0" borderId="9" xfId="0" applyBorder="1"/>
    <xf numFmtId="0" fontId="0" fillId="2" borderId="8" xfId="0" applyFont="1" applyFill="1" applyBorder="1"/>
    <xf numFmtId="0" fontId="0" fillId="4" borderId="10" xfId="0" applyFill="1" applyBorder="1"/>
    <xf numFmtId="0" fontId="0" fillId="0" borderId="0" xfId="0" applyBorder="1"/>
    <xf numFmtId="0" fontId="0" fillId="4" borderId="12" xfId="0" applyFont="1" applyFill="1" applyBorder="1"/>
    <xf numFmtId="0" fontId="0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4" borderId="12" xfId="0" applyFill="1" applyBorder="1"/>
    <xf numFmtId="0" fontId="3" fillId="8" borderId="13" xfId="0" applyFont="1" applyFill="1" applyBorder="1"/>
    <xf numFmtId="0" fontId="4" fillId="8" borderId="10" xfId="0" applyFont="1" applyFill="1" applyBorder="1"/>
    <xf numFmtId="0" fontId="4" fillId="8" borderId="10" xfId="0" applyFont="1" applyFill="1" applyBorder="1" applyAlignment="1">
      <alignment horizontal="center"/>
    </xf>
    <xf numFmtId="0" fontId="1" fillId="6" borderId="7" xfId="0" applyFont="1" applyFill="1" applyBorder="1"/>
    <xf numFmtId="0" fontId="0" fillId="6" borderId="8" xfId="0" applyFill="1" applyBorder="1"/>
    <xf numFmtId="0" fontId="1" fillId="6" borderId="8" xfId="0" applyFont="1" applyFill="1" applyBorder="1" applyAlignment="1">
      <alignment horizontal="center"/>
    </xf>
    <xf numFmtId="0" fontId="0" fillId="4" borderId="4" xfId="0" applyFill="1" applyBorder="1"/>
    <xf numFmtId="0" fontId="0" fillId="4" borderId="15" xfId="0" applyFill="1" applyBorder="1"/>
    <xf numFmtId="0" fontId="0" fillId="4" borderId="10" xfId="0" applyFont="1" applyFill="1" applyBorder="1"/>
    <xf numFmtId="0" fontId="0" fillId="4" borderId="4" xfId="0" applyFont="1" applyFill="1" applyBorder="1"/>
    <xf numFmtId="0" fontId="0" fillId="6" borderId="8" xfId="0" applyFont="1" applyFill="1" applyBorder="1"/>
    <xf numFmtId="0" fontId="0" fillId="4" borderId="8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1" fillId="4" borderId="2" xfId="0" quotePrefix="1" applyFont="1" applyFill="1" applyBorder="1" applyAlignment="1">
      <alignment horizontal="center"/>
    </xf>
    <xf numFmtId="0" fontId="1" fillId="4" borderId="1" xfId="0" quotePrefix="1" applyFont="1" applyFill="1" applyBorder="1" applyAlignment="1">
      <alignment horizontal="center"/>
    </xf>
    <xf numFmtId="0" fontId="3" fillId="8" borderId="12" xfId="0" quotePrefix="1" applyFont="1" applyFill="1" applyBorder="1" applyAlignment="1">
      <alignment horizontal="center"/>
    </xf>
    <xf numFmtId="0" fontId="1" fillId="4" borderId="13" xfId="0" applyFont="1" applyFill="1" applyBorder="1"/>
    <xf numFmtId="0" fontId="0" fillId="2" borderId="2" xfId="0" applyFont="1" applyFill="1" applyBorder="1"/>
    <xf numFmtId="0" fontId="1" fillId="0" borderId="16" xfId="0" applyFont="1" applyBorder="1" applyAlignment="1">
      <alignment horizontal="center"/>
    </xf>
    <xf numFmtId="0" fontId="0" fillId="9" borderId="8" xfId="0" applyFont="1" applyFill="1" applyBorder="1"/>
    <xf numFmtId="0" fontId="0" fillId="4" borderId="10" xfId="0" applyFont="1" applyFill="1" applyBorder="1" applyAlignment="1">
      <alignment horizontal="left"/>
    </xf>
    <xf numFmtId="0" fontId="0" fillId="9" borderId="20" xfId="0" applyFont="1" applyFill="1" applyBorder="1"/>
    <xf numFmtId="0" fontId="0" fillId="4" borderId="4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4" borderId="8" xfId="0" applyFont="1" applyFill="1" applyBorder="1" applyAlignment="1">
      <alignment horizontal="left"/>
    </xf>
    <xf numFmtId="0" fontId="0" fillId="9" borderId="2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9" borderId="8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4" fillId="8" borderId="10" xfId="0" applyFont="1" applyFill="1" applyBorder="1" applyAlignment="1">
      <alignment horizontal="left"/>
    </xf>
    <xf numFmtId="0" fontId="0" fillId="6" borderId="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8" xfId="0" applyFont="1" applyBorder="1" applyAlignment="1"/>
    <xf numFmtId="0" fontId="0" fillId="4" borderId="1" xfId="0" applyFont="1" applyFill="1" applyBorder="1" applyAlignment="1"/>
    <xf numFmtId="0" fontId="0" fillId="4" borderId="12" xfId="0" applyFont="1" applyFill="1" applyBorder="1" applyAlignment="1"/>
    <xf numFmtId="0" fontId="0" fillId="4" borderId="8" xfId="0" applyFont="1" applyFill="1" applyBorder="1" applyAlignment="1"/>
    <xf numFmtId="0" fontId="0" fillId="4" borderId="2" xfId="0" applyFont="1" applyFill="1" applyBorder="1" applyAlignment="1"/>
    <xf numFmtId="0" fontId="4" fillId="8" borderId="10" xfId="0" applyFont="1" applyFill="1" applyBorder="1" applyAlignment="1"/>
    <xf numFmtId="0" fontId="0" fillId="6" borderId="8" xfId="0" applyFill="1" applyBorder="1" applyAlignment="1"/>
    <xf numFmtId="0" fontId="0" fillId="0" borderId="0" xfId="0" applyAlignment="1"/>
    <xf numFmtId="1" fontId="0" fillId="4" borderId="1" xfId="0" quotePrefix="1" applyNumberFormat="1" applyFont="1" applyFill="1" applyBorder="1" applyAlignment="1">
      <alignment horizontal="left"/>
    </xf>
    <xf numFmtId="1" fontId="0" fillId="4" borderId="12" xfId="0" quotePrefix="1" applyNumberFormat="1" applyFont="1" applyFill="1" applyBorder="1" applyAlignment="1">
      <alignment horizontal="left"/>
    </xf>
    <xf numFmtId="1" fontId="0" fillId="4" borderId="8" xfId="0" quotePrefix="1" applyNumberFormat="1" applyFont="1" applyFill="1" applyBorder="1" applyAlignment="1">
      <alignment horizontal="left"/>
    </xf>
    <xf numFmtId="1" fontId="0" fillId="4" borderId="2" xfId="0" quotePrefix="1" applyNumberFormat="1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1" fontId="0" fillId="4" borderId="2" xfId="0" quotePrefix="1" applyNumberForma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1" fontId="0" fillId="4" borderId="8" xfId="0" quotePrefix="1" applyNumberFormat="1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1" fontId="0" fillId="4" borderId="10" xfId="0" quotePrefix="1" applyNumberFormat="1" applyFill="1" applyBorder="1" applyAlignment="1">
      <alignment horizontal="left"/>
    </xf>
    <xf numFmtId="1" fontId="0" fillId="4" borderId="1" xfId="0" quotePrefix="1" applyNumberFormat="1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1" fontId="0" fillId="4" borderId="12" xfId="0" quotePrefix="1" applyNumberForma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1" fontId="0" fillId="4" borderId="4" xfId="0" quotePrefix="1" applyNumberFormat="1" applyFill="1" applyBorder="1" applyAlignment="1">
      <alignment horizontal="left"/>
    </xf>
    <xf numFmtId="1" fontId="0" fillId="9" borderId="8" xfId="0" quotePrefix="1" applyNumberFormat="1" applyFont="1" applyFill="1" applyBorder="1" applyAlignment="1">
      <alignment horizontal="left"/>
    </xf>
    <xf numFmtId="1" fontId="0" fillId="9" borderId="20" xfId="0" quotePrefix="1" applyNumberFormat="1" applyFont="1" applyFill="1" applyBorder="1" applyAlignment="1">
      <alignment horizontal="left"/>
    </xf>
    <xf numFmtId="1" fontId="0" fillId="2" borderId="1" xfId="0" quotePrefix="1" applyNumberFormat="1" applyFont="1" applyFill="1" applyBorder="1" applyAlignment="1">
      <alignment horizontal="left"/>
    </xf>
    <xf numFmtId="1" fontId="0" fillId="2" borderId="8" xfId="0" quotePrefix="1" applyNumberFormat="1" applyFont="1" applyFill="1" applyBorder="1" applyAlignment="1">
      <alignment horizontal="left"/>
    </xf>
    <xf numFmtId="1" fontId="4" fillId="8" borderId="10" xfId="0" quotePrefix="1" applyNumberFormat="1" applyFont="1" applyFill="1" applyBorder="1" applyAlignment="1">
      <alignment horizontal="left"/>
    </xf>
    <xf numFmtId="0" fontId="0" fillId="6" borderId="8" xfId="0" applyFill="1" applyBorder="1" applyAlignment="1">
      <alignment horizontal="left"/>
    </xf>
    <xf numFmtId="1" fontId="0" fillId="6" borderId="8" xfId="0" quotePrefix="1" applyNumberFormat="1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1" xfId="0" applyFont="1" applyFill="1" applyBorder="1"/>
    <xf numFmtId="0" fontId="1" fillId="4" borderId="8" xfId="0" applyFont="1" applyFill="1" applyBorder="1"/>
    <xf numFmtId="0" fontId="3" fillId="8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3" fillId="8" borderId="15" xfId="0" applyNumberFormat="1" applyFont="1" applyFill="1" applyBorder="1" applyAlignment="1">
      <alignment horizontal="center"/>
    </xf>
    <xf numFmtId="1" fontId="1" fillId="6" borderId="8" xfId="0" applyNumberFormat="1" applyFont="1" applyFill="1" applyBorder="1" applyAlignment="1">
      <alignment horizontal="center"/>
    </xf>
    <xf numFmtId="0" fontId="0" fillId="0" borderId="0" xfId="0" applyFont="1"/>
    <xf numFmtId="0" fontId="0" fillId="4" borderId="5" xfId="0" applyFont="1" applyFill="1" applyBorder="1"/>
    <xf numFmtId="0" fontId="0" fillId="9" borderId="13" xfId="0" applyFont="1" applyFill="1" applyBorder="1"/>
    <xf numFmtId="0" fontId="0" fillId="9" borderId="0" xfId="0" applyFill="1" applyBorder="1"/>
    <xf numFmtId="0" fontId="0" fillId="6" borderId="7" xfId="0" applyFill="1" applyBorder="1"/>
    <xf numFmtId="0" fontId="1" fillId="0" borderId="19" xfId="0" applyFont="1" applyBorder="1"/>
    <xf numFmtId="0" fontId="1" fillId="0" borderId="20" xfId="0" applyFont="1" applyBorder="1"/>
    <xf numFmtId="0" fontId="0" fillId="9" borderId="2" xfId="0" applyFill="1" applyBorder="1"/>
    <xf numFmtId="0" fontId="0" fillId="4" borderId="3" xfId="0" applyFont="1" applyFill="1" applyBorder="1"/>
    <xf numFmtId="0" fontId="0" fillId="4" borderId="7" xfId="0" applyFont="1" applyFill="1" applyBorder="1"/>
    <xf numFmtId="0" fontId="0" fillId="9" borderId="11" xfId="0" applyFont="1" applyFill="1" applyBorder="1"/>
    <xf numFmtId="0" fontId="0" fillId="9" borderId="12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  <xf numFmtId="0" fontId="0" fillId="7" borderId="6" xfId="0" applyFont="1" applyFill="1" applyBorder="1"/>
    <xf numFmtId="0" fontId="0" fillId="7" borderId="2" xfId="0" applyFont="1" applyFill="1" applyBorder="1"/>
    <xf numFmtId="0" fontId="0" fillId="2" borderId="17" xfId="0" applyFont="1" applyFill="1" applyBorder="1"/>
    <xf numFmtId="0" fontId="0" fillId="2" borderId="16" xfId="0" applyFont="1" applyFill="1" applyBorder="1"/>
    <xf numFmtId="0" fontId="1" fillId="0" borderId="2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9" fontId="0" fillId="4" borderId="4" xfId="0" applyNumberFormat="1" applyFont="1" applyFill="1" applyBorder="1" applyAlignment="1">
      <alignment horizontal="left"/>
    </xf>
    <xf numFmtId="0" fontId="0" fillId="4" borderId="26" xfId="0" applyFont="1" applyFill="1" applyBorder="1" applyAlignment="1">
      <alignment horizontal="left"/>
    </xf>
    <xf numFmtId="9" fontId="0" fillId="4" borderId="1" xfId="0" quotePrefix="1" applyNumberFormat="1" applyFont="1" applyFill="1" applyBorder="1" applyAlignment="1">
      <alignment horizontal="left"/>
    </xf>
    <xf numFmtId="0" fontId="0" fillId="4" borderId="25" xfId="0" applyFont="1" applyFill="1" applyBorder="1" applyAlignment="1">
      <alignment horizontal="left"/>
    </xf>
    <xf numFmtId="9" fontId="0" fillId="4" borderId="1" xfId="0" applyNumberFormat="1" applyFont="1" applyFill="1" applyBorder="1" applyAlignment="1">
      <alignment horizontal="left"/>
    </xf>
    <xf numFmtId="9" fontId="0" fillId="4" borderId="8" xfId="0" quotePrefix="1" applyNumberFormat="1" applyFont="1" applyFill="1" applyBorder="1" applyAlignment="1">
      <alignment horizontal="left"/>
    </xf>
    <xf numFmtId="0" fontId="0" fillId="4" borderId="27" xfId="0" applyFont="1" applyFill="1" applyBorder="1" applyAlignment="1">
      <alignment horizontal="left"/>
    </xf>
    <xf numFmtId="0" fontId="0" fillId="9" borderId="2" xfId="0" applyFill="1" applyBorder="1" applyAlignment="1">
      <alignment horizontal="left"/>
    </xf>
    <xf numFmtId="9" fontId="0" fillId="9" borderId="12" xfId="0" applyNumberFormat="1" applyFont="1" applyFill="1" applyBorder="1" applyAlignment="1">
      <alignment horizontal="left"/>
    </xf>
    <xf numFmtId="0" fontId="0" fillId="9" borderId="12" xfId="0" applyFont="1" applyFill="1" applyBorder="1" applyAlignment="1">
      <alignment horizontal="left"/>
    </xf>
    <xf numFmtId="0" fontId="0" fillId="9" borderId="29" xfId="0" applyFont="1" applyFill="1" applyBorder="1" applyAlignment="1">
      <alignment horizontal="left"/>
    </xf>
    <xf numFmtId="9" fontId="0" fillId="3" borderId="8" xfId="0" quotePrefix="1" applyNumberFormat="1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27" xfId="0" applyFont="1" applyFill="1" applyBorder="1" applyAlignment="1">
      <alignment horizontal="left"/>
    </xf>
    <xf numFmtId="9" fontId="0" fillId="2" borderId="16" xfId="0" quotePrefix="1" applyNumberFormat="1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0" fillId="2" borderId="30" xfId="0" applyFont="1" applyFill="1" applyBorder="1" applyAlignment="1">
      <alignment horizontal="left"/>
    </xf>
    <xf numFmtId="9" fontId="0" fillId="7" borderId="2" xfId="0" applyNumberFormat="1" applyFont="1" applyFill="1" applyBorder="1" applyAlignment="1">
      <alignment horizontal="left"/>
    </xf>
    <xf numFmtId="0" fontId="0" fillId="7" borderId="2" xfId="0" applyFont="1" applyFill="1" applyBorder="1" applyAlignment="1">
      <alignment horizontal="left"/>
    </xf>
    <xf numFmtId="0" fontId="0" fillId="7" borderId="28" xfId="0" applyFont="1" applyFill="1" applyBorder="1" applyAlignment="1">
      <alignment horizontal="left"/>
    </xf>
    <xf numFmtId="0" fontId="0" fillId="6" borderId="27" xfId="0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4" borderId="12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3" borderId="20" xfId="0" applyFont="1" applyFill="1" applyBorder="1"/>
    <xf numFmtId="0" fontId="0" fillId="3" borderId="20" xfId="0" applyFont="1" applyFill="1" applyBorder="1" applyAlignment="1">
      <alignment horizontal="left"/>
    </xf>
    <xf numFmtId="1" fontId="0" fillId="3" borderId="20" xfId="0" quotePrefix="1" applyNumberFormat="1" applyFont="1" applyFill="1" applyBorder="1" applyAlignment="1">
      <alignment horizontal="left"/>
    </xf>
    <xf numFmtId="0" fontId="0" fillId="3" borderId="31" xfId="0" applyFont="1" applyFill="1" applyBorder="1"/>
    <xf numFmtId="0" fontId="0" fillId="4" borderId="20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center"/>
    </xf>
    <xf numFmtId="0" fontId="0" fillId="9" borderId="20" xfId="0" applyFill="1" applyBorder="1"/>
    <xf numFmtId="0" fontId="0" fillId="9" borderId="1" xfId="0" applyFont="1" applyFill="1" applyBorder="1"/>
    <xf numFmtId="0" fontId="0" fillId="2" borderId="10" xfId="0" applyFont="1" applyFill="1" applyBorder="1"/>
    <xf numFmtId="0" fontId="0" fillId="4" borderId="20" xfId="0" applyFill="1" applyBorder="1"/>
    <xf numFmtId="1" fontId="0" fillId="4" borderId="20" xfId="0" quotePrefix="1" applyNumberFormat="1" applyFill="1" applyBorder="1" applyAlignment="1">
      <alignment horizontal="left"/>
    </xf>
    <xf numFmtId="0" fontId="1" fillId="4" borderId="19" xfId="0" applyFont="1" applyFill="1" applyBorder="1" applyAlignment="1">
      <alignment vertical="center"/>
    </xf>
    <xf numFmtId="0" fontId="0" fillId="4" borderId="2" xfId="0" applyFont="1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10" borderId="13" xfId="0" applyFont="1" applyFill="1" applyBorder="1"/>
    <xf numFmtId="0" fontId="0" fillId="10" borderId="10" xfId="0" applyFont="1" applyFill="1" applyBorder="1"/>
    <xf numFmtId="9" fontId="0" fillId="10" borderId="10" xfId="0" applyNumberFormat="1" applyFont="1" applyFill="1" applyBorder="1" applyAlignment="1">
      <alignment horizontal="left"/>
    </xf>
    <xf numFmtId="0" fontId="0" fillId="10" borderId="10" xfId="0" applyFont="1" applyFill="1" applyBorder="1" applyAlignment="1">
      <alignment horizontal="left"/>
    </xf>
    <xf numFmtId="0" fontId="0" fillId="10" borderId="32" xfId="0" applyFont="1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1" fontId="0" fillId="4" borderId="20" xfId="0" quotePrefix="1" applyNumberFormat="1" applyFill="1" applyBorder="1" applyAlignment="1">
      <alignment horizontal="left"/>
    </xf>
    <xf numFmtId="0" fontId="0" fillId="4" borderId="20" xfId="0" applyFill="1" applyBorder="1"/>
    <xf numFmtId="0" fontId="0" fillId="4" borderId="34" xfId="0" applyFill="1" applyBorder="1" applyAlignment="1">
      <alignment horizontal="left"/>
    </xf>
    <xf numFmtId="1" fontId="0" fillId="3" borderId="8" xfId="0" quotePrefix="1" applyNumberFormat="1" applyFont="1" applyFill="1" applyBorder="1" applyAlignment="1">
      <alignment horizontal="left"/>
    </xf>
    <xf numFmtId="0" fontId="0" fillId="4" borderId="12" xfId="0" applyFill="1" applyBorder="1"/>
    <xf numFmtId="0" fontId="0" fillId="4" borderId="2" xfId="0" applyFill="1" applyBorder="1"/>
    <xf numFmtId="1" fontId="0" fillId="4" borderId="2" xfId="0" quotePrefix="1" applyNumberFormat="1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12" xfId="0" applyFont="1" applyFill="1" applyBorder="1" applyAlignment="1">
      <alignment horizontal="left"/>
    </xf>
    <xf numFmtId="1" fontId="0" fillId="4" borderId="12" xfId="0" quotePrefix="1" applyNumberFormat="1" applyFill="1" applyBorder="1" applyAlignment="1">
      <alignment horizontal="left"/>
    </xf>
    <xf numFmtId="0" fontId="0" fillId="4" borderId="8" xfId="0" applyFill="1" applyBorder="1" applyAlignment="1">
      <alignment wrapText="1"/>
    </xf>
    <xf numFmtId="1" fontId="0" fillId="4" borderId="4" xfId="0" quotePrefix="1" applyNumberFormat="1" applyFont="1" applyFill="1" applyBorder="1" applyAlignment="1">
      <alignment horizontal="left"/>
    </xf>
    <xf numFmtId="0" fontId="0" fillId="2" borderId="20" xfId="0" applyFont="1" applyFill="1" applyBorder="1"/>
    <xf numFmtId="0" fontId="0" fillId="2" borderId="20" xfId="0" applyFont="1" applyFill="1" applyBorder="1" applyAlignment="1">
      <alignment horizontal="left"/>
    </xf>
    <xf numFmtId="1" fontId="0" fillId="2" borderId="20" xfId="0" quotePrefix="1" applyNumberFormat="1" applyFont="1" applyFill="1" applyBorder="1" applyAlignment="1">
      <alignment horizontal="left"/>
    </xf>
    <xf numFmtId="0" fontId="0" fillId="9" borderId="28" xfId="0" applyFill="1" applyBorder="1" applyAlignment="1">
      <alignment horizontal="left" wrapText="1"/>
    </xf>
    <xf numFmtId="0" fontId="1" fillId="2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 vertical="center"/>
    </xf>
    <xf numFmtId="0" fontId="0" fillId="4" borderId="33" xfId="0" applyFill="1" applyBorder="1" applyAlignment="1">
      <alignment horizontal="left"/>
    </xf>
    <xf numFmtId="1" fontId="0" fillId="4" borderId="10" xfId="0" quotePrefix="1" applyNumberFormat="1" applyFont="1" applyFill="1" applyBorder="1" applyAlignment="1">
      <alignment horizontal="left"/>
    </xf>
    <xf numFmtId="0" fontId="0" fillId="4" borderId="10" xfId="0" applyFont="1" applyFill="1" applyBorder="1" applyAlignment="1">
      <alignment wrapText="1"/>
    </xf>
    <xf numFmtId="0" fontId="1" fillId="6" borderId="8" xfId="0" quotePrefix="1" applyFont="1" applyFill="1" applyBorder="1" applyAlignment="1">
      <alignment horizontal="center"/>
    </xf>
    <xf numFmtId="9" fontId="0" fillId="9" borderId="2" xfId="0" applyNumberFormat="1" applyFill="1" applyBorder="1" applyAlignment="1">
      <alignment horizontal="left"/>
    </xf>
    <xf numFmtId="9" fontId="0" fillId="6" borderId="8" xfId="0" applyNumberFormat="1" applyFill="1" applyBorder="1" applyAlignment="1">
      <alignment horizontal="left"/>
    </xf>
    <xf numFmtId="0" fontId="0" fillId="4" borderId="4" xfId="0" applyFont="1" applyFill="1" applyBorder="1" applyAlignment="1">
      <alignment wrapText="1"/>
    </xf>
    <xf numFmtId="0" fontId="1" fillId="2" borderId="20" xfId="0" quotePrefix="1" applyFont="1" applyFill="1" applyBorder="1" applyAlignment="1">
      <alignment horizontal="center" vertical="center"/>
    </xf>
    <xf numFmtId="0" fontId="1" fillId="2" borderId="10" xfId="0" quotePrefix="1" applyFont="1" applyFill="1" applyBorder="1" applyAlignment="1">
      <alignment horizontal="center" vertical="center"/>
    </xf>
    <xf numFmtId="0" fontId="1" fillId="2" borderId="15" xfId="0" quotePrefix="1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0" fontId="0" fillId="9" borderId="20" xfId="0" applyFont="1" applyFill="1" applyBorder="1" applyAlignment="1">
      <alignment horizontal="left" vertical="center"/>
    </xf>
    <xf numFmtId="0" fontId="0" fillId="9" borderId="15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horizontal="left" vertical="center"/>
    </xf>
    <xf numFmtId="0" fontId="1" fillId="9" borderId="19" xfId="0" applyFont="1" applyFill="1" applyBorder="1" applyAlignment="1">
      <alignment vertical="center"/>
    </xf>
    <xf numFmtId="0" fontId="1" fillId="9" borderId="14" xfId="0" applyFont="1" applyFill="1" applyBorder="1" applyAlignment="1">
      <alignment vertical="center"/>
    </xf>
    <xf numFmtId="0" fontId="0" fillId="9" borderId="20" xfId="0" applyFont="1" applyFill="1" applyBorder="1" applyAlignment="1">
      <alignment vertical="center"/>
    </xf>
    <xf numFmtId="0" fontId="0" fillId="9" borderId="15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0" fillId="9" borderId="10" xfId="0" applyFont="1" applyFill="1" applyBorder="1" applyAlignment="1">
      <alignment horizontal="left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left" vertical="center"/>
    </xf>
    <xf numFmtId="0" fontId="0" fillId="9" borderId="23" xfId="0" applyFont="1" applyFill="1" applyBorder="1" applyAlignment="1">
      <alignment horizontal="left" vertical="center"/>
    </xf>
    <xf numFmtId="0" fontId="0" fillId="9" borderId="20" xfId="0" applyFont="1" applyFill="1" applyBorder="1" applyAlignment="1">
      <alignment vertical="center" wrapText="1"/>
    </xf>
    <xf numFmtId="0" fontId="0" fillId="9" borderId="10" xfId="0" applyFont="1" applyFill="1" applyBorder="1" applyAlignment="1">
      <alignment vertical="center" wrapText="1"/>
    </xf>
    <xf numFmtId="0" fontId="0" fillId="9" borderId="15" xfId="0" applyFont="1" applyFill="1" applyBorder="1" applyAlignment="1">
      <alignment vertical="center" wrapText="1"/>
    </xf>
    <xf numFmtId="0" fontId="1" fillId="9" borderId="13" xfId="0" applyFont="1" applyFill="1" applyBorder="1" applyAlignment="1">
      <alignment vertical="center"/>
    </xf>
    <xf numFmtId="0" fontId="0" fillId="2" borderId="12" xfId="0" applyFont="1" applyFill="1" applyBorder="1"/>
    <xf numFmtId="0" fontId="0" fillId="2" borderId="2" xfId="0" applyFont="1" applyFill="1" applyBorder="1"/>
    <xf numFmtId="0" fontId="0" fillId="2" borderId="1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1" fontId="0" fillId="2" borderId="12" xfId="0" quotePrefix="1" applyNumberFormat="1" applyFont="1" applyFill="1" applyBorder="1" applyAlignment="1">
      <alignment horizontal="left"/>
    </xf>
    <xf numFmtId="1" fontId="0" fillId="2" borderId="2" xfId="0" quotePrefix="1" applyNumberFormat="1" applyFont="1" applyFill="1" applyBorder="1" applyAlignment="1">
      <alignment horizontal="left"/>
    </xf>
    <xf numFmtId="0" fontId="0" fillId="9" borderId="20" xfId="0" applyFont="1" applyFill="1" applyBorder="1"/>
    <xf numFmtId="0" fontId="0" fillId="9" borderId="2" xfId="0" applyFont="1" applyFill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" fontId="1" fillId="4" borderId="20" xfId="0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 vertical="center"/>
    </xf>
    <xf numFmtId="1" fontId="1" fillId="4" borderId="15" xfId="0" applyNumberFormat="1" applyFont="1" applyFill="1" applyBorder="1" applyAlignment="1">
      <alignment horizontal="center" vertical="center"/>
    </xf>
    <xf numFmtId="0" fontId="0" fillId="4" borderId="12" xfId="0" applyFont="1" applyFill="1" applyBorder="1"/>
    <xf numFmtId="0" fontId="0" fillId="4" borderId="2" xfId="0" applyFont="1" applyFill="1" applyBorder="1"/>
    <xf numFmtId="0" fontId="0" fillId="4" borderId="12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1" fontId="0" fillId="4" borderId="12" xfId="0" quotePrefix="1" applyNumberFormat="1" applyFont="1" applyFill="1" applyBorder="1" applyAlignment="1">
      <alignment horizontal="left"/>
    </xf>
    <xf numFmtId="1" fontId="0" fillId="4" borderId="2" xfId="0" quotePrefix="1" applyNumberFormat="1" applyFont="1" applyFill="1" applyBorder="1" applyAlignment="1">
      <alignment horizontal="left"/>
    </xf>
    <xf numFmtId="0" fontId="0" fillId="4" borderId="10" xfId="0" applyFill="1" applyBorder="1"/>
    <xf numFmtId="0" fontId="0" fillId="4" borderId="2" xfId="0" applyFill="1" applyBorder="1"/>
    <xf numFmtId="0" fontId="4" fillId="4" borderId="1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1" fontId="0" fillId="4" borderId="10" xfId="0" quotePrefix="1" applyNumberFormat="1" applyFill="1" applyBorder="1" applyAlignment="1">
      <alignment horizontal="left"/>
    </xf>
    <xf numFmtId="1" fontId="0" fillId="4" borderId="2" xfId="0" quotePrefix="1" applyNumberFormat="1" applyFill="1" applyBorder="1" applyAlignment="1">
      <alignment horizontal="left"/>
    </xf>
    <xf numFmtId="0" fontId="1" fillId="3" borderId="20" xfId="0" quotePrefix="1" applyFont="1" applyFill="1" applyBorder="1" applyAlignment="1">
      <alignment horizontal="center" vertical="center"/>
    </xf>
    <xf numFmtId="0" fontId="1" fillId="3" borderId="15" xfId="0" quotePrefix="1" applyFont="1" applyFill="1" applyBorder="1" applyAlignment="1">
      <alignment horizontal="center" vertical="center"/>
    </xf>
    <xf numFmtId="1" fontId="1" fillId="3" borderId="20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6" fontId="1" fillId="9" borderId="20" xfId="0" quotePrefix="1" applyNumberFormat="1" applyFont="1" applyFill="1" applyBorder="1" applyAlignment="1">
      <alignment horizontal="center" vertical="center"/>
    </xf>
    <xf numFmtId="1" fontId="1" fillId="9" borderId="20" xfId="0" applyNumberFormat="1" applyFont="1" applyFill="1" applyBorder="1" applyAlignment="1">
      <alignment horizontal="center" vertical="center"/>
    </xf>
    <xf numFmtId="0" fontId="1" fillId="4" borderId="20" xfId="0" quotePrefix="1" applyFont="1" applyFill="1" applyBorder="1" applyAlignment="1">
      <alignment horizontal="center" vertical="center"/>
    </xf>
    <xf numFmtId="0" fontId="1" fillId="4" borderId="10" xfId="0" quotePrefix="1" applyFont="1" applyFill="1" applyBorder="1" applyAlignment="1">
      <alignment horizontal="center" vertical="center"/>
    </xf>
    <xf numFmtId="0" fontId="1" fillId="4" borderId="15" xfId="0" quotePrefix="1" applyFont="1" applyFill="1" applyBorder="1" applyAlignment="1">
      <alignment horizontal="center" vertical="center"/>
    </xf>
    <xf numFmtId="0" fontId="1" fillId="9" borderId="20" xfId="0" quotePrefix="1" applyFont="1" applyFill="1" applyBorder="1" applyAlignment="1">
      <alignment horizontal="center" vertical="center"/>
    </xf>
    <xf numFmtId="0" fontId="1" fillId="9" borderId="10" xfId="0" quotePrefix="1" applyFont="1" applyFill="1" applyBorder="1" applyAlignment="1">
      <alignment horizontal="center" vertical="center"/>
    </xf>
    <xf numFmtId="0" fontId="1" fillId="9" borderId="15" xfId="0" quotePrefix="1" applyFont="1" applyFill="1" applyBorder="1" applyAlignment="1">
      <alignment horizontal="center" vertical="center"/>
    </xf>
    <xf numFmtId="0" fontId="0" fillId="4" borderId="12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1" fontId="0" fillId="4" borderId="12" xfId="0" quotePrefix="1" applyNumberFormat="1" applyFill="1" applyBorder="1" applyAlignment="1">
      <alignment horizontal="left"/>
    </xf>
    <xf numFmtId="16" fontId="1" fillId="4" borderId="20" xfId="0" quotePrefix="1" applyNumberFormat="1" applyFont="1" applyFill="1" applyBorder="1" applyAlignment="1">
      <alignment horizontal="center" vertical="center"/>
    </xf>
    <xf numFmtId="16" fontId="1" fillId="4" borderId="10" xfId="0" quotePrefix="1" applyNumberFormat="1" applyFont="1" applyFill="1" applyBorder="1" applyAlignment="1">
      <alignment horizontal="center" vertical="center"/>
    </xf>
    <xf numFmtId="16" fontId="1" fillId="4" borderId="15" xfId="0" quotePrefix="1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vertical="center"/>
    </xf>
    <xf numFmtId="0" fontId="0" fillId="4" borderId="12" xfId="0" applyFill="1" applyBorder="1"/>
    <xf numFmtId="0" fontId="4" fillId="4" borderId="20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1" fillId="4" borderId="19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0" fillId="4" borderId="20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left"/>
    </xf>
    <xf numFmtId="0" fontId="0" fillId="3" borderId="20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1" fontId="1" fillId="9" borderId="10" xfId="0" applyNumberFormat="1" applyFont="1" applyFill="1" applyBorder="1" applyAlignment="1">
      <alignment horizontal="center" vertical="center"/>
    </xf>
    <xf numFmtId="1" fontId="1" fillId="9" borderId="15" xfId="0" applyNumberFormat="1" applyFont="1" applyFill="1" applyBorder="1" applyAlignment="1">
      <alignment horizontal="center" vertical="center"/>
    </xf>
    <xf numFmtId="0" fontId="0" fillId="9" borderId="20" xfId="0" applyFill="1" applyBorder="1" applyAlignment="1">
      <alignment horizontal="left"/>
    </xf>
    <xf numFmtId="0" fontId="0" fillId="9" borderId="2" xfId="0" applyFill="1" applyBorder="1" applyAlignment="1">
      <alignment horizontal="left"/>
    </xf>
    <xf numFmtId="0" fontId="0" fillId="9" borderId="20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left"/>
    </xf>
    <xf numFmtId="1" fontId="0" fillId="9" borderId="20" xfId="0" quotePrefix="1" applyNumberFormat="1" applyFont="1" applyFill="1" applyBorder="1" applyAlignment="1">
      <alignment horizontal="left"/>
    </xf>
    <xf numFmtId="1" fontId="0" fillId="9" borderId="2" xfId="0" quotePrefix="1" applyNumberFormat="1" applyFont="1" applyFill="1" applyBorder="1" applyAlignment="1">
      <alignment horizontal="left"/>
    </xf>
    <xf numFmtId="0" fontId="1" fillId="3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DCFD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8"/>
  <sheetViews>
    <sheetView tabSelected="1" showRuler="0" showWhiteSpace="0" topLeftCell="B1" zoomScale="90" zoomScaleNormal="90" workbookViewId="0">
      <selection activeCell="K8" sqref="K8:K12"/>
    </sheetView>
  </sheetViews>
  <sheetFormatPr defaultRowHeight="15" x14ac:dyDescent="0.25"/>
  <cols>
    <col min="1" max="1" width="19.28515625" customWidth="1"/>
    <col min="2" max="2" width="23.28515625" customWidth="1"/>
    <col min="3" max="3" width="19.28515625" style="74" customWidth="1"/>
    <col min="4" max="5" width="16.5703125" style="1" customWidth="1"/>
    <col min="6" max="6" width="13.7109375" customWidth="1"/>
    <col min="7" max="8" width="4.28515625" style="66" customWidth="1"/>
    <col min="9" max="9" width="3.85546875" style="97" customWidth="1"/>
    <col min="10" max="10" width="21.42578125" hidden="1" customWidth="1"/>
    <col min="11" max="11" width="5.140625" style="103" customWidth="1"/>
    <col min="12" max="12" width="4.42578125" style="7" customWidth="1"/>
    <col min="13" max="13" width="4.7109375" style="103" customWidth="1"/>
    <col min="14" max="14" width="14.28515625" customWidth="1"/>
  </cols>
  <sheetData>
    <row r="1" spans="1:39" ht="30" customHeight="1" thickBot="1" x14ac:dyDescent="0.3">
      <c r="A1" s="57" t="s">
        <v>0</v>
      </c>
      <c r="B1" s="58" t="s">
        <v>3</v>
      </c>
      <c r="C1" s="67" t="s">
        <v>13</v>
      </c>
      <c r="D1" s="59" t="s">
        <v>64</v>
      </c>
      <c r="E1" s="59" t="s">
        <v>14</v>
      </c>
      <c r="F1" s="58" t="s">
        <v>10</v>
      </c>
      <c r="G1" s="257" t="s">
        <v>1</v>
      </c>
      <c r="H1" s="258"/>
      <c r="I1" s="259"/>
      <c r="J1" s="46" t="s">
        <v>2</v>
      </c>
      <c r="K1" s="260" t="s">
        <v>87</v>
      </c>
      <c r="L1" s="261"/>
      <c r="M1" s="261"/>
      <c r="N1" s="56" t="s">
        <v>58</v>
      </c>
    </row>
    <row r="2" spans="1:39" x14ac:dyDescent="0.25">
      <c r="A2" s="304" t="s">
        <v>11</v>
      </c>
      <c r="B2" s="307" t="s">
        <v>120</v>
      </c>
      <c r="C2" s="215" t="s">
        <v>46</v>
      </c>
      <c r="D2" s="217" t="s">
        <v>71</v>
      </c>
      <c r="E2" s="217" t="s">
        <v>25</v>
      </c>
      <c r="F2" s="5" t="s">
        <v>60</v>
      </c>
      <c r="G2" s="51">
        <v>0</v>
      </c>
      <c r="H2" s="51" t="s">
        <v>88</v>
      </c>
      <c r="I2" s="75">
        <v>0</v>
      </c>
      <c r="J2" s="5"/>
      <c r="K2" s="262">
        <f>G2+G3+G4+G5+G6+G7</f>
        <v>13</v>
      </c>
      <c r="L2" s="262" t="s">
        <v>63</v>
      </c>
      <c r="M2" s="264">
        <f>I2+I3+I4+I5+I6+I7</f>
        <v>15</v>
      </c>
      <c r="N2" s="287" t="s">
        <v>108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s="20" customFormat="1" ht="15.75" thickBot="1" x14ac:dyDescent="0.3">
      <c r="A3" s="305"/>
      <c r="B3" s="219"/>
      <c r="C3" s="216"/>
      <c r="D3" s="219"/>
      <c r="E3" s="219"/>
      <c r="F3" s="2" t="s">
        <v>30</v>
      </c>
      <c r="G3" s="60">
        <v>2</v>
      </c>
      <c r="H3" s="2" t="s">
        <v>88</v>
      </c>
      <c r="I3" s="60">
        <v>3</v>
      </c>
      <c r="J3" s="24"/>
      <c r="K3" s="263"/>
      <c r="L3" s="263"/>
      <c r="M3" s="266"/>
      <c r="N3" s="288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s="23" customFormat="1" x14ac:dyDescent="0.25">
      <c r="A4" s="305"/>
      <c r="B4" s="219"/>
      <c r="C4" s="216"/>
      <c r="D4" s="219"/>
      <c r="E4" s="219"/>
      <c r="F4" s="2" t="s">
        <v>38</v>
      </c>
      <c r="G4" s="197">
        <v>1</v>
      </c>
      <c r="H4" s="51" t="s">
        <v>63</v>
      </c>
      <c r="I4" s="178">
        <v>1</v>
      </c>
      <c r="J4" s="24"/>
      <c r="K4" s="263"/>
      <c r="L4" s="263"/>
      <c r="M4" s="266"/>
      <c r="N4" s="288"/>
    </row>
    <row r="5" spans="1:39" s="23" customFormat="1" ht="45" x14ac:dyDescent="0.25">
      <c r="A5" s="305"/>
      <c r="B5" s="219"/>
      <c r="C5" s="216"/>
      <c r="D5" s="219"/>
      <c r="E5" s="219"/>
      <c r="F5" s="152" t="s">
        <v>83</v>
      </c>
      <c r="G5" s="148">
        <v>2</v>
      </c>
      <c r="H5" s="68" t="s">
        <v>63</v>
      </c>
      <c r="I5" s="76">
        <v>3</v>
      </c>
      <c r="J5" s="24"/>
      <c r="K5" s="263"/>
      <c r="L5" s="263"/>
      <c r="M5" s="266"/>
      <c r="N5" s="288"/>
    </row>
    <row r="6" spans="1:39" ht="45" x14ac:dyDescent="0.25">
      <c r="A6" s="305"/>
      <c r="B6" s="219"/>
      <c r="C6" s="216"/>
      <c r="D6" s="219"/>
      <c r="E6" s="219"/>
      <c r="F6" s="153" t="s">
        <v>84</v>
      </c>
      <c r="G6" s="51">
        <v>4</v>
      </c>
      <c r="H6" s="51" t="s">
        <v>63</v>
      </c>
      <c r="I6" s="75">
        <v>4</v>
      </c>
      <c r="J6" s="5"/>
      <c r="K6" s="263"/>
      <c r="L6" s="263"/>
      <c r="M6" s="266"/>
      <c r="N6" s="288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1:39" ht="15.75" thickBot="1" x14ac:dyDescent="0.3">
      <c r="A7" s="306"/>
      <c r="B7" s="218"/>
      <c r="C7" s="299"/>
      <c r="D7" s="218"/>
      <c r="E7" s="218"/>
      <c r="F7" s="17" t="s">
        <v>31</v>
      </c>
      <c r="G7" s="54">
        <v>4</v>
      </c>
      <c r="H7" s="52" t="s">
        <v>63</v>
      </c>
      <c r="I7" s="77" t="s">
        <v>57</v>
      </c>
      <c r="J7" s="5"/>
      <c r="K7" s="265"/>
      <c r="L7" s="265"/>
      <c r="M7" s="267"/>
      <c r="N7" s="289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</row>
    <row r="8" spans="1:39" ht="27" customHeight="1" x14ac:dyDescent="0.25">
      <c r="A8" s="196"/>
      <c r="B8" s="215" t="s">
        <v>16</v>
      </c>
      <c r="C8" s="215" t="s">
        <v>51</v>
      </c>
      <c r="D8" s="217" t="s">
        <v>70</v>
      </c>
      <c r="E8" s="217" t="s">
        <v>25</v>
      </c>
      <c r="F8" s="199" t="s">
        <v>107</v>
      </c>
      <c r="G8" s="195">
        <v>1</v>
      </c>
      <c r="H8" s="194" t="s">
        <v>63</v>
      </c>
      <c r="I8" s="198">
        <v>1</v>
      </c>
      <c r="J8" s="36"/>
      <c r="K8" s="262">
        <f>G8+G9+G11+G12</f>
        <v>10</v>
      </c>
      <c r="L8" s="262" t="s">
        <v>63</v>
      </c>
      <c r="M8" s="264">
        <f>I8+I9+I11+I12</f>
        <v>12</v>
      </c>
      <c r="N8" s="287" t="s">
        <v>109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</row>
    <row r="9" spans="1:39" x14ac:dyDescent="0.25">
      <c r="A9" s="212" t="s">
        <v>55</v>
      </c>
      <c r="B9" s="216"/>
      <c r="C9" s="216"/>
      <c r="D9" s="219"/>
      <c r="E9" s="219"/>
      <c r="F9" s="268" t="s">
        <v>26</v>
      </c>
      <c r="G9" s="270">
        <v>2</v>
      </c>
      <c r="H9" s="270" t="s">
        <v>63</v>
      </c>
      <c r="I9" s="272">
        <v>3</v>
      </c>
      <c r="J9" s="36"/>
      <c r="K9" s="263"/>
      <c r="L9" s="263"/>
      <c r="M9" s="266"/>
      <c r="N9" s="288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</row>
    <row r="10" spans="1:39" ht="3" customHeight="1" x14ac:dyDescent="0.25">
      <c r="A10" s="212"/>
      <c r="B10" s="216"/>
      <c r="C10" s="216"/>
      <c r="D10" s="219"/>
      <c r="E10" s="219"/>
      <c r="F10" s="269"/>
      <c r="G10" s="271"/>
      <c r="H10" s="271"/>
      <c r="I10" s="273"/>
      <c r="J10" s="5"/>
      <c r="K10" s="263"/>
      <c r="L10" s="263"/>
      <c r="M10" s="266"/>
      <c r="N10" s="288"/>
    </row>
    <row r="11" spans="1:39" x14ac:dyDescent="0.25">
      <c r="A11" s="212"/>
      <c r="B11" s="216"/>
      <c r="C11" s="216"/>
      <c r="D11" s="219"/>
      <c r="E11" s="219"/>
      <c r="F11" s="14" t="s">
        <v>36</v>
      </c>
      <c r="G11" s="166">
        <v>4</v>
      </c>
      <c r="H11" s="51" t="s">
        <v>63</v>
      </c>
      <c r="I11" s="78">
        <v>4</v>
      </c>
      <c r="J11" s="14"/>
      <c r="K11" s="263"/>
      <c r="L11" s="263"/>
      <c r="M11" s="266"/>
      <c r="N11" s="288"/>
    </row>
    <row r="12" spans="1:39" s="20" customFormat="1" ht="15.75" thickBot="1" x14ac:dyDescent="0.3">
      <c r="A12" s="213"/>
      <c r="B12" s="299"/>
      <c r="C12" s="299"/>
      <c r="D12" s="218"/>
      <c r="E12" s="218"/>
      <c r="F12" s="17" t="s">
        <v>31</v>
      </c>
      <c r="G12" s="54">
        <v>3</v>
      </c>
      <c r="H12" s="54" t="s">
        <v>63</v>
      </c>
      <c r="I12" s="77" t="s">
        <v>57</v>
      </c>
      <c r="J12" s="17"/>
      <c r="K12" s="265"/>
      <c r="L12" s="265"/>
      <c r="M12" s="267"/>
      <c r="N12" s="289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</row>
    <row r="13" spans="1:39" s="23" customFormat="1" x14ac:dyDescent="0.25">
      <c r="A13" s="214" t="s">
        <v>6</v>
      </c>
      <c r="B13" s="215" t="s">
        <v>20</v>
      </c>
      <c r="C13" s="215" t="s">
        <v>52</v>
      </c>
      <c r="D13" s="217" t="s">
        <v>67</v>
      </c>
      <c r="E13" s="217"/>
      <c r="F13" s="9" t="s">
        <v>26</v>
      </c>
      <c r="G13" s="168">
        <v>2</v>
      </c>
      <c r="H13" s="53" t="s">
        <v>63</v>
      </c>
      <c r="I13" s="80">
        <v>3</v>
      </c>
      <c r="J13" s="9"/>
      <c r="K13" s="262">
        <f>G13+G14</f>
        <v>3</v>
      </c>
      <c r="L13" s="262" t="s">
        <v>63</v>
      </c>
      <c r="M13" s="264">
        <f>I13+I14</f>
        <v>7</v>
      </c>
      <c r="N13" s="287" t="s">
        <v>110</v>
      </c>
    </row>
    <row r="14" spans="1:39" s="23" customFormat="1" ht="15.75" thickBot="1" x14ac:dyDescent="0.3">
      <c r="A14" s="213"/>
      <c r="B14" s="216"/>
      <c r="C14" s="216"/>
      <c r="D14" s="219"/>
      <c r="E14" s="218"/>
      <c r="F14" s="27" t="s">
        <v>31</v>
      </c>
      <c r="G14" s="86">
        <v>1</v>
      </c>
      <c r="H14" s="52" t="s">
        <v>63</v>
      </c>
      <c r="I14" s="87" t="s">
        <v>57</v>
      </c>
      <c r="J14" s="27"/>
      <c r="K14" s="263"/>
      <c r="L14" s="263"/>
      <c r="M14" s="263"/>
      <c r="N14" s="288"/>
    </row>
    <row r="15" spans="1:39" s="23" customFormat="1" x14ac:dyDescent="0.25">
      <c r="A15" s="165"/>
      <c r="B15" s="215" t="s">
        <v>23</v>
      </c>
      <c r="C15" s="215" t="s">
        <v>56</v>
      </c>
      <c r="D15" s="217" t="s">
        <v>65</v>
      </c>
      <c r="E15" s="217"/>
      <c r="F15" s="163" t="s">
        <v>102</v>
      </c>
      <c r="G15" s="167">
        <v>2</v>
      </c>
      <c r="H15" s="158" t="s">
        <v>63</v>
      </c>
      <c r="I15" s="164">
        <v>2</v>
      </c>
      <c r="J15" s="163"/>
      <c r="K15" s="262">
        <f>G15+G16+G17+G18+G19</f>
        <v>13</v>
      </c>
      <c r="L15" s="262" t="s">
        <v>63</v>
      </c>
      <c r="M15" s="264">
        <f>I15+I16+I17+I18+I19</f>
        <v>14</v>
      </c>
      <c r="N15" s="287" t="s">
        <v>111</v>
      </c>
    </row>
    <row r="16" spans="1:39" s="23" customFormat="1" x14ac:dyDescent="0.25">
      <c r="A16" s="212" t="s">
        <v>6</v>
      </c>
      <c r="B16" s="216"/>
      <c r="C16" s="216"/>
      <c r="D16" s="219"/>
      <c r="E16" s="219"/>
      <c r="F16" s="27" t="s">
        <v>38</v>
      </c>
      <c r="G16" s="150">
        <v>0</v>
      </c>
      <c r="H16" s="51" t="s">
        <v>63</v>
      </c>
      <c r="I16" s="85">
        <v>1</v>
      </c>
      <c r="J16" s="22"/>
      <c r="K16" s="263"/>
      <c r="L16" s="263"/>
      <c r="M16" s="266"/>
      <c r="N16" s="288"/>
    </row>
    <row r="17" spans="1:39" s="23" customFormat="1" x14ac:dyDescent="0.25">
      <c r="A17" s="212"/>
      <c r="B17" s="216"/>
      <c r="C17" s="216"/>
      <c r="D17" s="219"/>
      <c r="E17" s="219"/>
      <c r="F17" s="2" t="s">
        <v>61</v>
      </c>
      <c r="G17" s="60">
        <v>3</v>
      </c>
      <c r="H17" s="51" t="s">
        <v>63</v>
      </c>
      <c r="I17" s="85">
        <v>3</v>
      </c>
      <c r="J17" s="2"/>
      <c r="K17" s="263"/>
      <c r="L17" s="263"/>
      <c r="M17" s="266"/>
      <c r="N17" s="288"/>
    </row>
    <row r="18" spans="1:39" s="23" customFormat="1" x14ac:dyDescent="0.25">
      <c r="A18" s="212"/>
      <c r="B18" s="216"/>
      <c r="C18" s="216"/>
      <c r="D18" s="219"/>
      <c r="E18" s="219"/>
      <c r="F18" s="22" t="s">
        <v>29</v>
      </c>
      <c r="G18" s="83">
        <v>4</v>
      </c>
      <c r="H18" s="51" t="s">
        <v>63</v>
      </c>
      <c r="I18" s="84">
        <v>4</v>
      </c>
      <c r="J18" s="22"/>
      <c r="K18" s="263"/>
      <c r="L18" s="263"/>
      <c r="M18" s="266"/>
      <c r="N18" s="288"/>
    </row>
    <row r="19" spans="1:39" s="23" customFormat="1" ht="15.75" thickBot="1" x14ac:dyDescent="0.3">
      <c r="A19" s="213"/>
      <c r="B19" s="299"/>
      <c r="C19" s="299"/>
      <c r="D19" s="218"/>
      <c r="E19" s="218"/>
      <c r="F19" s="19" t="s">
        <v>31</v>
      </c>
      <c r="G19" s="81">
        <v>4</v>
      </c>
      <c r="H19" s="52" t="s">
        <v>63</v>
      </c>
      <c r="I19" s="82" t="s">
        <v>57</v>
      </c>
      <c r="J19" s="19"/>
      <c r="K19" s="265"/>
      <c r="L19" s="265"/>
      <c r="M19" s="267"/>
      <c r="N19" s="289"/>
    </row>
    <row r="20" spans="1:39" s="23" customFormat="1" x14ac:dyDescent="0.25">
      <c r="A20" s="214" t="s">
        <v>6</v>
      </c>
      <c r="B20" s="215" t="s">
        <v>17</v>
      </c>
      <c r="C20" s="215" t="s">
        <v>46</v>
      </c>
      <c r="D20" s="215" t="s">
        <v>73</v>
      </c>
      <c r="E20" s="217" t="s">
        <v>25</v>
      </c>
      <c r="F20" s="24" t="s">
        <v>28</v>
      </c>
      <c r="G20" s="149">
        <v>1</v>
      </c>
      <c r="H20" s="50" t="s">
        <v>63</v>
      </c>
      <c r="I20" s="84">
        <v>1</v>
      </c>
      <c r="J20" s="22"/>
      <c r="K20" s="262">
        <f>G20+G21+G22</f>
        <v>9</v>
      </c>
      <c r="L20" s="262" t="s">
        <v>63</v>
      </c>
      <c r="M20" s="264">
        <f>I20+I21+I22</f>
        <v>9</v>
      </c>
      <c r="N20" s="287" t="s">
        <v>112</v>
      </c>
    </row>
    <row r="21" spans="1:39" s="23" customFormat="1" x14ac:dyDescent="0.25">
      <c r="A21" s="212"/>
      <c r="B21" s="216"/>
      <c r="C21" s="216"/>
      <c r="D21" s="216"/>
      <c r="E21" s="219"/>
      <c r="F21" s="5" t="s">
        <v>37</v>
      </c>
      <c r="G21" s="51">
        <v>4</v>
      </c>
      <c r="H21" s="53" t="s">
        <v>63</v>
      </c>
      <c r="I21" s="75">
        <v>4</v>
      </c>
      <c r="J21" s="5"/>
      <c r="K21" s="263"/>
      <c r="L21" s="263"/>
      <c r="M21" s="263"/>
      <c r="N21" s="288"/>
    </row>
    <row r="22" spans="1:39" ht="15.75" thickBot="1" x14ac:dyDescent="0.3">
      <c r="A22" s="213"/>
      <c r="B22" s="299"/>
      <c r="C22" s="299"/>
      <c r="D22" s="299"/>
      <c r="E22" s="218"/>
      <c r="F22" s="24" t="s">
        <v>31</v>
      </c>
      <c r="G22" s="185">
        <v>4</v>
      </c>
      <c r="H22" s="52" t="s">
        <v>63</v>
      </c>
      <c r="I22" s="76" t="s">
        <v>57</v>
      </c>
      <c r="J22" s="24"/>
      <c r="K22" s="263"/>
      <c r="L22" s="263"/>
      <c r="M22" s="263"/>
      <c r="N22" s="288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</row>
    <row r="23" spans="1:39" x14ac:dyDescent="0.25">
      <c r="A23" s="214" t="s">
        <v>6</v>
      </c>
      <c r="B23" s="215" t="s">
        <v>22</v>
      </c>
      <c r="C23" s="215" t="s">
        <v>56</v>
      </c>
      <c r="D23" s="217" t="s">
        <v>66</v>
      </c>
      <c r="E23" s="217" t="s">
        <v>25</v>
      </c>
      <c r="F23" s="37" t="s">
        <v>102</v>
      </c>
      <c r="G23" s="50">
        <v>2</v>
      </c>
      <c r="H23" s="50" t="s">
        <v>63</v>
      </c>
      <c r="I23" s="188">
        <v>2</v>
      </c>
      <c r="J23" s="37"/>
      <c r="K23" s="262">
        <f>G23+G24+G26+G27+G28</f>
        <v>9</v>
      </c>
      <c r="L23" s="262" t="s">
        <v>63</v>
      </c>
      <c r="M23" s="264">
        <f>I23+I24+I26+I27+I28</f>
        <v>11</v>
      </c>
      <c r="N23" s="287" t="s">
        <v>113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  <row r="24" spans="1:39" x14ac:dyDescent="0.25">
      <c r="A24" s="212"/>
      <c r="B24" s="216"/>
      <c r="C24" s="216"/>
      <c r="D24" s="219"/>
      <c r="E24" s="219"/>
      <c r="F24" s="274" t="s">
        <v>38</v>
      </c>
      <c r="G24" s="276">
        <v>1</v>
      </c>
      <c r="H24" s="278" t="s">
        <v>63</v>
      </c>
      <c r="I24" s="279">
        <v>1</v>
      </c>
      <c r="J24" s="36"/>
      <c r="K24" s="263"/>
      <c r="L24" s="263"/>
      <c r="M24" s="266"/>
      <c r="N24" s="288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</row>
    <row r="25" spans="1:39" ht="2.1" customHeight="1" x14ac:dyDescent="0.25">
      <c r="A25" s="212"/>
      <c r="B25" s="216"/>
      <c r="C25" s="216"/>
      <c r="D25" s="219"/>
      <c r="E25" s="219"/>
      <c r="F25" s="275"/>
      <c r="G25" s="277"/>
      <c r="H25" s="271"/>
      <c r="I25" s="280"/>
      <c r="J25" s="27"/>
      <c r="K25" s="263"/>
      <c r="L25" s="263"/>
      <c r="M25" s="266"/>
      <c r="N25" s="288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</row>
    <row r="26" spans="1:39" x14ac:dyDescent="0.25">
      <c r="A26" s="212"/>
      <c r="B26" s="216"/>
      <c r="C26" s="216"/>
      <c r="D26" s="219"/>
      <c r="E26" s="219"/>
      <c r="F26" s="2" t="s">
        <v>28</v>
      </c>
      <c r="G26" s="150">
        <v>0</v>
      </c>
      <c r="H26" s="51" t="s">
        <v>63</v>
      </c>
      <c r="I26" s="85">
        <v>1</v>
      </c>
      <c r="J26" s="2"/>
      <c r="K26" s="263"/>
      <c r="L26" s="263"/>
      <c r="M26" s="266"/>
      <c r="N26" s="288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spans="1:39" x14ac:dyDescent="0.25">
      <c r="A27" s="212"/>
      <c r="B27" s="216"/>
      <c r="C27" s="216"/>
      <c r="D27" s="219"/>
      <c r="E27" s="219"/>
      <c r="F27" s="2" t="s">
        <v>26</v>
      </c>
      <c r="G27" s="60">
        <v>2</v>
      </c>
      <c r="H27" s="51" t="s">
        <v>63</v>
      </c>
      <c r="I27" s="85">
        <v>3</v>
      </c>
      <c r="J27" s="2"/>
      <c r="K27" s="263"/>
      <c r="L27" s="263"/>
      <c r="M27" s="266"/>
      <c r="N27" s="288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</row>
    <row r="28" spans="1:39" ht="15.75" thickBot="1" x14ac:dyDescent="0.3">
      <c r="A28" s="213"/>
      <c r="B28" s="299"/>
      <c r="C28" s="299"/>
      <c r="D28" s="218"/>
      <c r="E28" s="218"/>
      <c r="F28" s="180" t="s">
        <v>31</v>
      </c>
      <c r="G28" s="183">
        <v>4</v>
      </c>
      <c r="H28" s="185" t="s">
        <v>63</v>
      </c>
      <c r="I28" s="186" t="s">
        <v>57</v>
      </c>
      <c r="J28" s="2"/>
      <c r="K28" s="265"/>
      <c r="L28" s="265"/>
      <c r="M28" s="267"/>
      <c r="N28" s="289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</row>
    <row r="29" spans="1:39" ht="15.75" thickBot="1" x14ac:dyDescent="0.3">
      <c r="A29" s="214" t="s">
        <v>6</v>
      </c>
      <c r="B29" s="215" t="s">
        <v>54</v>
      </c>
      <c r="C29" s="301" t="s">
        <v>81</v>
      </c>
      <c r="D29" s="217" t="s">
        <v>69</v>
      </c>
      <c r="E29" s="217" t="s">
        <v>89</v>
      </c>
      <c r="F29" s="34" t="s">
        <v>102</v>
      </c>
      <c r="G29" s="88">
        <v>1</v>
      </c>
      <c r="H29" s="50" t="s">
        <v>63</v>
      </c>
      <c r="I29" s="89">
        <v>1</v>
      </c>
      <c r="J29" s="181"/>
      <c r="K29" s="262">
        <f>G29+G30+G31+G32</f>
        <v>8</v>
      </c>
      <c r="L29" s="262" t="s">
        <v>63</v>
      </c>
      <c r="M29" s="264">
        <f>I29+I30+I31+I32</f>
        <v>9</v>
      </c>
      <c r="N29" s="287" t="s">
        <v>114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</row>
    <row r="30" spans="1:39" x14ac:dyDescent="0.25">
      <c r="A30" s="212"/>
      <c r="B30" s="216"/>
      <c r="C30" s="302"/>
      <c r="D30" s="219"/>
      <c r="E30" s="219"/>
      <c r="F30" s="181" t="s">
        <v>27</v>
      </c>
      <c r="G30" s="184">
        <v>2</v>
      </c>
      <c r="H30" s="48" t="s">
        <v>63</v>
      </c>
      <c r="I30" s="182">
        <v>3</v>
      </c>
      <c r="J30" s="34"/>
      <c r="K30" s="263"/>
      <c r="L30" s="263"/>
      <c r="M30" s="266"/>
      <c r="N30" s="288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39" ht="15.75" thickBot="1" x14ac:dyDescent="0.3">
      <c r="A31" s="212"/>
      <c r="B31" s="216"/>
      <c r="C31" s="302"/>
      <c r="D31" s="219"/>
      <c r="E31" s="219"/>
      <c r="F31" s="22" t="s">
        <v>31</v>
      </c>
      <c r="G31" s="83">
        <v>4</v>
      </c>
      <c r="H31" s="185" t="s">
        <v>63</v>
      </c>
      <c r="I31" s="84">
        <v>4</v>
      </c>
      <c r="J31" s="35"/>
      <c r="K31" s="263"/>
      <c r="L31" s="263"/>
      <c r="M31" s="266"/>
      <c r="N31" s="288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  <row r="32" spans="1:39" ht="30.75" customHeight="1" thickBot="1" x14ac:dyDescent="0.3">
      <c r="A32" s="213"/>
      <c r="B32" s="299"/>
      <c r="C32" s="303"/>
      <c r="D32" s="218"/>
      <c r="E32" s="218"/>
      <c r="F32" s="187" t="s">
        <v>101</v>
      </c>
      <c r="G32" s="81">
        <v>1</v>
      </c>
      <c r="H32" s="54" t="s">
        <v>63</v>
      </c>
      <c r="I32" s="82">
        <v>1</v>
      </c>
      <c r="J32" s="22"/>
      <c r="K32" s="265"/>
      <c r="L32" s="265"/>
      <c r="M32" s="267"/>
      <c r="N32" s="289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  <row r="33" spans="1:39" x14ac:dyDescent="0.25">
      <c r="A33" s="214" t="s">
        <v>6</v>
      </c>
      <c r="B33" s="215" t="s">
        <v>21</v>
      </c>
      <c r="C33" s="215" t="s">
        <v>100</v>
      </c>
      <c r="D33" s="217" t="s">
        <v>72</v>
      </c>
      <c r="E33" s="308"/>
      <c r="F33" s="177" t="s">
        <v>27</v>
      </c>
      <c r="G33" s="174">
        <v>3</v>
      </c>
      <c r="H33" s="175" t="s">
        <v>63</v>
      </c>
      <c r="I33" s="176">
        <v>3</v>
      </c>
      <c r="J33" s="177"/>
      <c r="K33" s="262">
        <f>G33+G34+G36</f>
        <v>9</v>
      </c>
      <c r="L33" s="262" t="s">
        <v>63</v>
      </c>
      <c r="M33" s="264">
        <f>I33+I34+I36</f>
        <v>11</v>
      </c>
      <c r="N33" s="296" t="s">
        <v>113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</row>
    <row r="34" spans="1:39" x14ac:dyDescent="0.25">
      <c r="A34" s="212"/>
      <c r="B34" s="216"/>
      <c r="C34" s="216"/>
      <c r="D34" s="219"/>
      <c r="E34" s="278"/>
      <c r="F34" s="300" t="s">
        <v>29</v>
      </c>
      <c r="G34" s="293">
        <v>4</v>
      </c>
      <c r="H34" s="270" t="s">
        <v>63</v>
      </c>
      <c r="I34" s="295">
        <v>4</v>
      </c>
      <c r="J34" s="22"/>
      <c r="K34" s="263"/>
      <c r="L34" s="263"/>
      <c r="M34" s="266"/>
      <c r="N34" s="297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ht="3" customHeight="1" x14ac:dyDescent="0.25">
      <c r="A35" s="212"/>
      <c r="B35" s="216"/>
      <c r="C35" s="216"/>
      <c r="D35" s="219"/>
      <c r="E35" s="278"/>
      <c r="F35" s="275"/>
      <c r="G35" s="294"/>
      <c r="H35" s="271"/>
      <c r="I35" s="280"/>
      <c r="J35" s="2"/>
      <c r="K35" s="263"/>
      <c r="L35" s="263"/>
      <c r="M35" s="266"/>
      <c r="N35" s="297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spans="1:39" ht="15.75" thickBot="1" x14ac:dyDescent="0.3">
      <c r="A36" s="213"/>
      <c r="B36" s="299"/>
      <c r="C36" s="299"/>
      <c r="D36" s="218"/>
      <c r="E36" s="309"/>
      <c r="F36" s="19" t="s">
        <v>31</v>
      </c>
      <c r="G36" s="81">
        <v>2</v>
      </c>
      <c r="H36" s="54" t="s">
        <v>63</v>
      </c>
      <c r="I36" s="82" t="s">
        <v>57</v>
      </c>
      <c r="J36" s="19"/>
      <c r="K36" s="265"/>
      <c r="L36" s="265"/>
      <c r="M36" s="267"/>
      <c r="N36" s="298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39" ht="15.75" thickBot="1" x14ac:dyDescent="0.3">
      <c r="A37" s="44" t="s">
        <v>6</v>
      </c>
      <c r="B37" s="24" t="s">
        <v>12</v>
      </c>
      <c r="C37" s="69"/>
      <c r="D37" s="25"/>
      <c r="E37" s="52"/>
      <c r="F37" s="27"/>
      <c r="G37" s="86"/>
      <c r="H37" s="48" t="s">
        <v>63</v>
      </c>
      <c r="I37" s="87"/>
      <c r="J37" s="27"/>
      <c r="K37" s="159"/>
      <c r="L37" s="159" t="s">
        <v>63</v>
      </c>
      <c r="M37" s="159"/>
      <c r="N37" s="26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ht="14.65" customHeight="1" x14ac:dyDescent="0.25">
      <c r="A38" s="220" t="s">
        <v>4</v>
      </c>
      <c r="B38" s="244" t="s">
        <v>50</v>
      </c>
      <c r="C38" s="245" t="s">
        <v>103</v>
      </c>
      <c r="D38" s="210"/>
      <c r="E38" s="210" t="s">
        <v>25</v>
      </c>
      <c r="F38" s="255" t="s">
        <v>27</v>
      </c>
      <c r="G38" s="314">
        <v>1</v>
      </c>
      <c r="H38" s="316" t="s">
        <v>63</v>
      </c>
      <c r="I38" s="318">
        <v>2</v>
      </c>
      <c r="J38" s="160"/>
      <c r="K38" s="239">
        <f>G38+G39+G40</f>
        <v>2</v>
      </c>
      <c r="L38" s="239" t="s">
        <v>63</v>
      </c>
      <c r="M38" s="286">
        <f>I38+I39+I40</f>
        <v>4</v>
      </c>
      <c r="N38" s="290" t="s">
        <v>115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s="20" customFormat="1" ht="14.65" hidden="1" customHeight="1" thickBot="1" x14ac:dyDescent="0.3">
      <c r="A39" s="248"/>
      <c r="B39" s="238"/>
      <c r="C39" s="246"/>
      <c r="D39" s="238"/>
      <c r="E39" s="238"/>
      <c r="F39" s="256"/>
      <c r="G39" s="315"/>
      <c r="H39" s="317"/>
      <c r="I39" s="319"/>
      <c r="J39" s="161"/>
      <c r="K39" s="240"/>
      <c r="L39" s="240"/>
      <c r="M39" s="312"/>
      <c r="N39" s="291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</row>
    <row r="40" spans="1:39" ht="15.75" thickBot="1" x14ac:dyDescent="0.3">
      <c r="A40" s="221"/>
      <c r="B40" s="211"/>
      <c r="C40" s="247"/>
      <c r="D40" s="211"/>
      <c r="E40" s="211"/>
      <c r="F40" s="47" t="s">
        <v>31</v>
      </c>
      <c r="G40" s="61">
        <v>1</v>
      </c>
      <c r="H40" s="61" t="s">
        <v>63</v>
      </c>
      <c r="I40" s="90">
        <v>2</v>
      </c>
      <c r="J40" s="47"/>
      <c r="K40" s="241"/>
      <c r="L40" s="241"/>
      <c r="M40" s="313"/>
      <c r="N40" s="292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</row>
    <row r="41" spans="1:39" s="23" customFormat="1" x14ac:dyDescent="0.25">
      <c r="A41" s="220" t="s">
        <v>4</v>
      </c>
      <c r="B41" s="222" t="s">
        <v>59</v>
      </c>
      <c r="C41" s="222" t="s">
        <v>47</v>
      </c>
      <c r="D41" s="210" t="s">
        <v>68</v>
      </c>
      <c r="E41" s="210" t="s">
        <v>25</v>
      </c>
      <c r="F41" s="49" t="s">
        <v>29</v>
      </c>
      <c r="G41" s="55">
        <v>4</v>
      </c>
      <c r="H41" s="55" t="s">
        <v>63</v>
      </c>
      <c r="I41" s="91">
        <v>4</v>
      </c>
      <c r="J41" s="49"/>
      <c r="K41" s="239">
        <f>G41+G42</f>
        <v>7</v>
      </c>
      <c r="L41" s="239" t="s">
        <v>63</v>
      </c>
      <c r="M41" s="286">
        <f>I41+I42</f>
        <v>8</v>
      </c>
      <c r="N41" s="285" t="s">
        <v>116</v>
      </c>
    </row>
    <row r="42" spans="1:39" s="23" customFormat="1" ht="15.75" thickBot="1" x14ac:dyDescent="0.3">
      <c r="A42" s="221"/>
      <c r="B42" s="223"/>
      <c r="C42" s="223"/>
      <c r="D42" s="211"/>
      <c r="E42" s="211"/>
      <c r="F42" s="47" t="s">
        <v>31</v>
      </c>
      <c r="G42" s="61">
        <v>3</v>
      </c>
      <c r="H42" s="61" t="s">
        <v>63</v>
      </c>
      <c r="I42" s="90">
        <v>4</v>
      </c>
      <c r="J42" s="47"/>
      <c r="K42" s="241"/>
      <c r="L42" s="241"/>
      <c r="M42" s="241"/>
      <c r="N42" s="241"/>
    </row>
    <row r="43" spans="1:39" ht="15.75" thickBot="1" x14ac:dyDescent="0.3">
      <c r="A43" s="224" t="s">
        <v>5</v>
      </c>
      <c r="B43" s="242" t="s">
        <v>79</v>
      </c>
      <c r="C43" s="242" t="s">
        <v>80</v>
      </c>
      <c r="D43" s="310"/>
      <c r="E43" s="242" t="s">
        <v>25</v>
      </c>
      <c r="F43" s="154" t="s">
        <v>29</v>
      </c>
      <c r="G43" s="155">
        <v>4</v>
      </c>
      <c r="H43" s="155" t="s">
        <v>63</v>
      </c>
      <c r="I43" s="156">
        <v>4</v>
      </c>
      <c r="J43" s="154"/>
      <c r="K43" s="320">
        <f>G43+G44</f>
        <v>8</v>
      </c>
      <c r="L43" s="320" t="s">
        <v>63</v>
      </c>
      <c r="M43" s="283">
        <f>I43+I44</f>
        <v>8</v>
      </c>
      <c r="N43" s="281" t="s">
        <v>117</v>
      </c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</row>
    <row r="44" spans="1:39" ht="15.75" thickBot="1" x14ac:dyDescent="0.3">
      <c r="A44" s="225"/>
      <c r="B44" s="243"/>
      <c r="C44" s="243"/>
      <c r="D44" s="311"/>
      <c r="E44" s="243"/>
      <c r="F44" s="119" t="s">
        <v>31</v>
      </c>
      <c r="G44" s="139">
        <v>4</v>
      </c>
      <c r="H44" s="139" t="s">
        <v>63</v>
      </c>
      <c r="I44" s="179">
        <v>4</v>
      </c>
      <c r="J44" s="157"/>
      <c r="K44" s="284"/>
      <c r="L44" s="284"/>
      <c r="M44" s="284"/>
      <c r="N44" s="282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</row>
    <row r="45" spans="1:39" x14ac:dyDescent="0.25">
      <c r="A45" s="193"/>
      <c r="B45" s="226" t="s">
        <v>49</v>
      </c>
      <c r="C45" s="229" t="s">
        <v>62</v>
      </c>
      <c r="D45" s="230" t="s">
        <v>74</v>
      </c>
      <c r="E45" s="230" t="s">
        <v>25</v>
      </c>
      <c r="F45" s="189" t="s">
        <v>102</v>
      </c>
      <c r="G45" s="190">
        <v>1</v>
      </c>
      <c r="H45" s="190" t="s">
        <v>88</v>
      </c>
      <c r="I45" s="191">
        <v>1</v>
      </c>
      <c r="J45" s="189"/>
      <c r="K45" s="233">
        <f>G45+G46+G47+G48+G49+G50</f>
        <v>10</v>
      </c>
      <c r="L45" s="233" t="s">
        <v>63</v>
      </c>
      <c r="M45" s="207">
        <f>I45+I46+I47+I48+I49+I50</f>
        <v>12</v>
      </c>
      <c r="N45" s="204" t="s">
        <v>109</v>
      </c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</row>
    <row r="46" spans="1:39" ht="5.65" customHeight="1" x14ac:dyDescent="0.25">
      <c r="A46" s="236" t="s">
        <v>24</v>
      </c>
      <c r="B46" s="227"/>
      <c r="C46" s="227"/>
      <c r="D46" s="231"/>
      <c r="E46" s="231"/>
      <c r="F46" s="249" t="s">
        <v>27</v>
      </c>
      <c r="G46" s="251">
        <v>3</v>
      </c>
      <c r="H46" s="251" t="s">
        <v>63</v>
      </c>
      <c r="I46" s="253">
        <v>3</v>
      </c>
      <c r="J46" s="162"/>
      <c r="K46" s="234"/>
      <c r="L46" s="234"/>
      <c r="M46" s="208"/>
      <c r="N46" s="20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</row>
    <row r="47" spans="1:39" ht="12" customHeight="1" x14ac:dyDescent="0.25">
      <c r="A47" s="236"/>
      <c r="B47" s="227"/>
      <c r="C47" s="227"/>
      <c r="D47" s="231"/>
      <c r="E47" s="231"/>
      <c r="F47" s="250"/>
      <c r="G47" s="252"/>
      <c r="H47" s="252"/>
      <c r="I47" s="254"/>
      <c r="J47" s="45"/>
      <c r="K47" s="234"/>
      <c r="L47" s="234"/>
      <c r="M47" s="208"/>
      <c r="N47" s="20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x14ac:dyDescent="0.25">
      <c r="A48" s="236"/>
      <c r="B48" s="227"/>
      <c r="C48" s="227"/>
      <c r="D48" s="231"/>
      <c r="E48" s="231"/>
      <c r="F48" s="4" t="s">
        <v>28</v>
      </c>
      <c r="G48" s="151">
        <v>1</v>
      </c>
      <c r="H48" s="62" t="s">
        <v>63</v>
      </c>
      <c r="I48" s="92">
        <v>1</v>
      </c>
      <c r="J48" s="4"/>
      <c r="K48" s="234"/>
      <c r="L48" s="234"/>
      <c r="M48" s="208"/>
      <c r="N48" s="20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</row>
    <row r="49" spans="1:39" x14ac:dyDescent="0.25">
      <c r="A49" s="236"/>
      <c r="B49" s="227"/>
      <c r="C49" s="227"/>
      <c r="D49" s="231"/>
      <c r="E49" s="231"/>
      <c r="F49" s="4" t="s">
        <v>26</v>
      </c>
      <c r="G49" s="62">
        <v>2</v>
      </c>
      <c r="H49" s="62" t="s">
        <v>63</v>
      </c>
      <c r="I49" s="92">
        <v>3</v>
      </c>
      <c r="J49" s="4"/>
      <c r="K49" s="234"/>
      <c r="L49" s="234"/>
      <c r="M49" s="208"/>
      <c r="N49" s="205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</row>
    <row r="50" spans="1:39" s="20" customFormat="1" ht="15.75" thickBot="1" x14ac:dyDescent="0.3">
      <c r="A50" s="237"/>
      <c r="B50" s="228"/>
      <c r="C50" s="228"/>
      <c r="D50" s="232"/>
      <c r="E50" s="232"/>
      <c r="F50" s="21" t="s">
        <v>31</v>
      </c>
      <c r="G50" s="63">
        <v>3</v>
      </c>
      <c r="H50" s="63" t="s">
        <v>63</v>
      </c>
      <c r="I50" s="93" t="s">
        <v>57</v>
      </c>
      <c r="J50" s="21"/>
      <c r="K50" s="235"/>
      <c r="L50" s="235"/>
      <c r="M50" s="209"/>
      <c r="N50" s="206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</row>
    <row r="51" spans="1:39" hidden="1" x14ac:dyDescent="0.25">
      <c r="A51" s="13" t="s">
        <v>6</v>
      </c>
      <c r="B51" s="14" t="s">
        <v>18</v>
      </c>
      <c r="C51" s="71" t="s">
        <v>9</v>
      </c>
      <c r="D51" s="15"/>
      <c r="E51" s="53" t="s">
        <v>25</v>
      </c>
      <c r="F51" s="9" t="s">
        <v>29</v>
      </c>
      <c r="G51" s="79"/>
      <c r="H51" s="79"/>
      <c r="I51" s="80" t="s">
        <v>43</v>
      </c>
      <c r="J51" s="9"/>
      <c r="K51" s="98"/>
      <c r="L51" s="99"/>
      <c r="M51" s="98"/>
      <c r="N51" s="41" t="s">
        <v>39</v>
      </c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</row>
    <row r="52" spans="1:39" hidden="1" x14ac:dyDescent="0.25">
      <c r="A52" s="12"/>
      <c r="B52" s="5"/>
      <c r="C52" s="68"/>
      <c r="D52" s="10"/>
      <c r="E52" s="51"/>
      <c r="F52" s="2" t="s">
        <v>40</v>
      </c>
      <c r="G52" s="60"/>
      <c r="H52" s="60"/>
      <c r="I52" s="85" t="s">
        <v>32</v>
      </c>
      <c r="J52" s="2"/>
      <c r="K52" s="8"/>
      <c r="L52" s="100"/>
      <c r="M52" s="8"/>
      <c r="N52" s="42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39" hidden="1" x14ac:dyDescent="0.25">
      <c r="A53" s="12"/>
      <c r="B53" s="5"/>
      <c r="C53" s="68"/>
      <c r="D53" s="10"/>
      <c r="E53" s="51"/>
      <c r="F53" s="2" t="s">
        <v>31</v>
      </c>
      <c r="G53" s="60"/>
      <c r="H53" s="60"/>
      <c r="I53" s="85" t="s">
        <v>42</v>
      </c>
      <c r="J53" s="2"/>
      <c r="K53" s="8"/>
      <c r="L53" s="100"/>
      <c r="M53" s="8"/>
      <c r="N53" s="8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</row>
    <row r="54" spans="1:39" hidden="1" x14ac:dyDescent="0.25">
      <c r="A54" s="12" t="s">
        <v>6</v>
      </c>
      <c r="B54" s="5" t="s">
        <v>19</v>
      </c>
      <c r="C54" s="68" t="s">
        <v>9</v>
      </c>
      <c r="D54" s="10"/>
      <c r="E54" s="51" t="s">
        <v>25</v>
      </c>
      <c r="F54" s="2" t="s">
        <v>26</v>
      </c>
      <c r="G54" s="60"/>
      <c r="H54" s="60"/>
      <c r="I54" s="85" t="s">
        <v>53</v>
      </c>
      <c r="J54" s="2"/>
      <c r="K54" s="8"/>
      <c r="L54" s="100"/>
      <c r="M54" s="8"/>
      <c r="N54" s="42" t="s">
        <v>48</v>
      </c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</row>
    <row r="55" spans="1:39" s="20" customFormat="1" ht="15.75" hidden="1" thickBot="1" x14ac:dyDescent="0.3">
      <c r="A55" s="16"/>
      <c r="B55" s="17"/>
      <c r="C55" s="70"/>
      <c r="D55" s="39"/>
      <c r="E55" s="54"/>
      <c r="F55" s="19" t="s">
        <v>31</v>
      </c>
      <c r="G55" s="81"/>
      <c r="H55" s="81"/>
      <c r="I55" s="82" t="s">
        <v>41</v>
      </c>
      <c r="J55" s="19"/>
      <c r="K55" s="18"/>
      <c r="L55" s="101"/>
      <c r="M55" s="8"/>
      <c r="N55" s="18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</row>
    <row r="56" spans="1:39" ht="15.75" thickBot="1" x14ac:dyDescent="0.3">
      <c r="A56" s="28" t="s">
        <v>44</v>
      </c>
      <c r="B56" s="29" t="s">
        <v>45</v>
      </c>
      <c r="C56" s="72"/>
      <c r="D56" s="30"/>
      <c r="E56" s="64" t="s">
        <v>25</v>
      </c>
      <c r="F56" s="29"/>
      <c r="G56" s="64">
        <v>17</v>
      </c>
      <c r="H56" s="64" t="s">
        <v>63</v>
      </c>
      <c r="I56" s="94">
        <v>18</v>
      </c>
      <c r="J56" s="29"/>
      <c r="K56" s="102">
        <f>G56</f>
        <v>17</v>
      </c>
      <c r="L56" s="102" t="s">
        <v>63</v>
      </c>
      <c r="M56" s="104">
        <f>I56</f>
        <v>18</v>
      </c>
      <c r="N56" s="43" t="s">
        <v>118</v>
      </c>
    </row>
    <row r="57" spans="1:39" ht="15.75" thickBot="1" x14ac:dyDescent="0.3">
      <c r="A57" s="31" t="s">
        <v>15</v>
      </c>
      <c r="B57" s="38" t="s">
        <v>76</v>
      </c>
      <c r="C57" s="73"/>
      <c r="D57" s="40"/>
      <c r="E57" s="65" t="s">
        <v>25</v>
      </c>
      <c r="F57" s="32"/>
      <c r="G57" s="95">
        <v>17</v>
      </c>
      <c r="H57" s="95" t="s">
        <v>63</v>
      </c>
      <c r="I57" s="96">
        <v>17</v>
      </c>
      <c r="J57" s="32"/>
      <c r="K57" s="33">
        <f>G57</f>
        <v>17</v>
      </c>
      <c r="L57" s="33" t="s">
        <v>63</v>
      </c>
      <c r="M57" s="105">
        <f>I57</f>
        <v>17</v>
      </c>
      <c r="N57" s="200" t="s">
        <v>119</v>
      </c>
    </row>
    <row r="58" spans="1:39" x14ac:dyDescent="0.25">
      <c r="A58" s="6"/>
    </row>
    <row r="59" spans="1:39" x14ac:dyDescent="0.25">
      <c r="A59" s="6" t="s">
        <v>10</v>
      </c>
    </row>
    <row r="60" spans="1:39" x14ac:dyDescent="0.25">
      <c r="A60" s="6"/>
    </row>
    <row r="61" spans="1:39" x14ac:dyDescent="0.25">
      <c r="A61" s="106" t="s">
        <v>97</v>
      </c>
      <c r="B61" s="106"/>
    </row>
    <row r="62" spans="1:39" x14ac:dyDescent="0.25">
      <c r="A62" s="106" t="s">
        <v>105</v>
      </c>
      <c r="B62" s="106"/>
    </row>
    <row r="63" spans="1:39" x14ac:dyDescent="0.25">
      <c r="A63" s="106" t="s">
        <v>104</v>
      </c>
      <c r="B63" s="106"/>
    </row>
    <row r="64" spans="1:39" x14ac:dyDescent="0.25">
      <c r="A64" s="106" t="s">
        <v>98</v>
      </c>
      <c r="B64" s="106"/>
    </row>
    <row r="65" spans="1:2" x14ac:dyDescent="0.25">
      <c r="A65" s="106" t="s">
        <v>95</v>
      </c>
      <c r="B65" s="106"/>
    </row>
    <row r="66" spans="1:2" x14ac:dyDescent="0.25">
      <c r="A66" s="106" t="s">
        <v>106</v>
      </c>
      <c r="B66" s="106"/>
    </row>
    <row r="67" spans="1:2" x14ac:dyDescent="0.25">
      <c r="A67" s="106" t="s">
        <v>93</v>
      </c>
      <c r="B67" s="106"/>
    </row>
    <row r="68" spans="1:2" x14ac:dyDescent="0.25">
      <c r="A68" s="106" t="s">
        <v>94</v>
      </c>
      <c r="B68" s="106"/>
    </row>
  </sheetData>
  <mergeCells count="130">
    <mergeCell ref="A33:A36"/>
    <mergeCell ref="B33:B36"/>
    <mergeCell ref="C33:C36"/>
    <mergeCell ref="D33:D36"/>
    <mergeCell ref="E33:E36"/>
    <mergeCell ref="D43:D44"/>
    <mergeCell ref="N29:N32"/>
    <mergeCell ref="M29:M32"/>
    <mergeCell ref="L29:L32"/>
    <mergeCell ref="M38:M40"/>
    <mergeCell ref="M33:M36"/>
    <mergeCell ref="G38:G39"/>
    <mergeCell ref="H38:H39"/>
    <mergeCell ref="I38:I39"/>
    <mergeCell ref="E43:E44"/>
    <mergeCell ref="K43:K44"/>
    <mergeCell ref="L43:L44"/>
    <mergeCell ref="A2:A7"/>
    <mergeCell ref="B2:B7"/>
    <mergeCell ref="C2:C7"/>
    <mergeCell ref="D2:D7"/>
    <mergeCell ref="E2:E7"/>
    <mergeCell ref="K2:K7"/>
    <mergeCell ref="L2:L7"/>
    <mergeCell ref="M2:M7"/>
    <mergeCell ref="N13:N14"/>
    <mergeCell ref="N8:N12"/>
    <mergeCell ref="N2:N7"/>
    <mergeCell ref="B8:B12"/>
    <mergeCell ref="C8:C12"/>
    <mergeCell ref="D8:D12"/>
    <mergeCell ref="E8:E12"/>
    <mergeCell ref="A23:A28"/>
    <mergeCell ref="B23:B28"/>
    <mergeCell ref="C23:C28"/>
    <mergeCell ref="D23:D28"/>
    <mergeCell ref="E23:E28"/>
    <mergeCell ref="A29:A32"/>
    <mergeCell ref="B29:B32"/>
    <mergeCell ref="C29:C32"/>
    <mergeCell ref="D29:D32"/>
    <mergeCell ref="E29:E32"/>
    <mergeCell ref="B15:B19"/>
    <mergeCell ref="C15:C19"/>
    <mergeCell ref="E20:E22"/>
    <mergeCell ref="F34:F35"/>
    <mergeCell ref="D15:D19"/>
    <mergeCell ref="E15:E19"/>
    <mergeCell ref="B20:B22"/>
    <mergeCell ref="D20:D22"/>
    <mergeCell ref="L15:L19"/>
    <mergeCell ref="C20:C22"/>
    <mergeCell ref="K29:K32"/>
    <mergeCell ref="L33:L36"/>
    <mergeCell ref="K33:K36"/>
    <mergeCell ref="N43:N44"/>
    <mergeCell ref="M43:M44"/>
    <mergeCell ref="N41:N42"/>
    <mergeCell ref="K41:K42"/>
    <mergeCell ref="L41:L42"/>
    <mergeCell ref="M41:M42"/>
    <mergeCell ref="N15:N19"/>
    <mergeCell ref="N38:N40"/>
    <mergeCell ref="G34:G35"/>
    <mergeCell ref="H34:H35"/>
    <mergeCell ref="I34:I35"/>
    <mergeCell ref="N33:N36"/>
    <mergeCell ref="N20:N22"/>
    <mergeCell ref="N23:N28"/>
    <mergeCell ref="F9:F10"/>
    <mergeCell ref="G9:G10"/>
    <mergeCell ref="H9:H10"/>
    <mergeCell ref="I9:I10"/>
    <mergeCell ref="F24:F25"/>
    <mergeCell ref="G24:G25"/>
    <mergeCell ref="H24:H25"/>
    <mergeCell ref="I24:I25"/>
    <mergeCell ref="L20:L22"/>
    <mergeCell ref="G1:I1"/>
    <mergeCell ref="K1:M1"/>
    <mergeCell ref="K13:K14"/>
    <mergeCell ref="L13:L14"/>
    <mergeCell ref="M13:M14"/>
    <mergeCell ref="K23:K28"/>
    <mergeCell ref="L23:L28"/>
    <mergeCell ref="M23:M28"/>
    <mergeCell ref="K20:K22"/>
    <mergeCell ref="K15:K19"/>
    <mergeCell ref="M15:M19"/>
    <mergeCell ref="K8:K12"/>
    <mergeCell ref="L8:L12"/>
    <mergeCell ref="M8:M12"/>
    <mergeCell ref="M20:M22"/>
    <mergeCell ref="K38:K40"/>
    <mergeCell ref="L38:L40"/>
    <mergeCell ref="B43:B44"/>
    <mergeCell ref="C43:C44"/>
    <mergeCell ref="B38:B40"/>
    <mergeCell ref="C38:C40"/>
    <mergeCell ref="A38:A40"/>
    <mergeCell ref="D41:D42"/>
    <mergeCell ref="F46:F47"/>
    <mergeCell ref="G46:G47"/>
    <mergeCell ref="H46:H47"/>
    <mergeCell ref="I46:I47"/>
    <mergeCell ref="F38:F39"/>
    <mergeCell ref="N45:N50"/>
    <mergeCell ref="M45:M50"/>
    <mergeCell ref="E41:E42"/>
    <mergeCell ref="A9:A12"/>
    <mergeCell ref="A13:A14"/>
    <mergeCell ref="B13:B14"/>
    <mergeCell ref="C13:C14"/>
    <mergeCell ref="E13:E14"/>
    <mergeCell ref="D13:D14"/>
    <mergeCell ref="A16:A19"/>
    <mergeCell ref="A20:A22"/>
    <mergeCell ref="A41:A42"/>
    <mergeCell ref="B41:B42"/>
    <mergeCell ref="C41:C42"/>
    <mergeCell ref="A43:A44"/>
    <mergeCell ref="B45:B50"/>
    <mergeCell ref="C45:C50"/>
    <mergeCell ref="D45:D50"/>
    <mergeCell ref="E45:E50"/>
    <mergeCell ref="K45:K50"/>
    <mergeCell ref="L45:L50"/>
    <mergeCell ref="A46:A50"/>
    <mergeCell ref="D38:D40"/>
    <mergeCell ref="E38:E40"/>
  </mergeCells>
  <pageMargins left="0.11811023622047245" right="0.11811023622047245" top="0.15748031496062992" bottom="0.15748031496062992" header="0.31496062992125984" footer="0.31496062992125984"/>
  <pageSetup paperSize="9" scale="67" orientation="landscape" horizontalDpi="4294967293" r:id="rId1"/>
  <ignoredErrors>
    <ignoredError sqref="I12 I50 I7 I14 I19 I22 I36 I28" numberStoredAsText="1"/>
    <ignoredError sqref="N8 N4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D18" sqref="D18"/>
    </sheetView>
  </sheetViews>
  <sheetFormatPr defaultRowHeight="15" x14ac:dyDescent="0.25"/>
  <cols>
    <col min="1" max="1" width="21" customWidth="1"/>
    <col min="2" max="2" width="24.7109375" customWidth="1"/>
    <col min="3" max="3" width="26.42578125" customWidth="1"/>
    <col min="4" max="4" width="15.7109375" style="1" customWidth="1"/>
    <col min="5" max="5" width="21.42578125" hidden="1" customWidth="1"/>
    <col min="6" max="6" width="16.7109375" style="1" customWidth="1"/>
    <col min="7" max="7" width="19.28515625" style="1" customWidth="1"/>
  </cols>
  <sheetData>
    <row r="1" spans="1:7" ht="15.75" thickBot="1" x14ac:dyDescent="0.3">
      <c r="A1" s="111" t="s">
        <v>0</v>
      </c>
      <c r="B1" s="112" t="s">
        <v>3</v>
      </c>
      <c r="C1" s="112" t="s">
        <v>10</v>
      </c>
      <c r="D1" s="124" t="s">
        <v>78</v>
      </c>
      <c r="E1" s="124" t="s">
        <v>2</v>
      </c>
      <c r="F1" s="125" t="s">
        <v>14</v>
      </c>
      <c r="G1" s="126" t="s">
        <v>13</v>
      </c>
    </row>
    <row r="2" spans="1:7" ht="73.349999999999994" customHeight="1" x14ac:dyDescent="0.25">
      <c r="A2" s="114" t="s">
        <v>11</v>
      </c>
      <c r="B2" s="203" t="s">
        <v>121</v>
      </c>
      <c r="C2" s="37" t="s">
        <v>82</v>
      </c>
      <c r="D2" s="127">
        <f>13/15</f>
        <v>0.8666666666666667</v>
      </c>
      <c r="E2" s="50"/>
      <c r="F2" s="51" t="s">
        <v>25</v>
      </c>
      <c r="G2" s="128" t="s">
        <v>46</v>
      </c>
    </row>
    <row r="3" spans="1:7" x14ac:dyDescent="0.25">
      <c r="A3" s="107" t="s">
        <v>55</v>
      </c>
      <c r="B3" s="5" t="s">
        <v>16</v>
      </c>
      <c r="C3" s="5" t="s">
        <v>85</v>
      </c>
      <c r="D3" s="129">
        <f>10/12</f>
        <v>0.83333333333333337</v>
      </c>
      <c r="E3" s="51"/>
      <c r="F3" s="51" t="s">
        <v>25</v>
      </c>
      <c r="G3" s="130" t="s">
        <v>51</v>
      </c>
    </row>
    <row r="4" spans="1:7" s="3" customFormat="1" x14ac:dyDescent="0.25">
      <c r="A4" s="107" t="s">
        <v>6</v>
      </c>
      <c r="B4" s="5" t="s">
        <v>20</v>
      </c>
      <c r="C4" s="5" t="s">
        <v>35</v>
      </c>
      <c r="D4" s="129">
        <f>3/7</f>
        <v>0.42857142857142855</v>
      </c>
      <c r="E4" s="51"/>
      <c r="F4" s="51"/>
      <c r="G4" s="130" t="s">
        <v>52</v>
      </c>
    </row>
    <row r="5" spans="1:7" x14ac:dyDescent="0.25">
      <c r="A5" s="107" t="s">
        <v>6</v>
      </c>
      <c r="B5" s="5" t="s">
        <v>23</v>
      </c>
      <c r="C5" s="5" t="s">
        <v>77</v>
      </c>
      <c r="D5" s="129">
        <f>13/14</f>
        <v>0.9285714285714286</v>
      </c>
      <c r="E5" s="51"/>
      <c r="F5" s="51"/>
      <c r="G5" s="130" t="s">
        <v>56</v>
      </c>
    </row>
    <row r="6" spans="1:7" x14ac:dyDescent="0.25">
      <c r="A6" s="107" t="s">
        <v>6</v>
      </c>
      <c r="B6" s="5" t="s">
        <v>17</v>
      </c>
      <c r="C6" s="5" t="s">
        <v>99</v>
      </c>
      <c r="D6" s="131">
        <f>9/9</f>
        <v>1</v>
      </c>
      <c r="E6" s="51"/>
      <c r="F6" s="51" t="s">
        <v>25</v>
      </c>
      <c r="G6" s="130" t="s">
        <v>46</v>
      </c>
    </row>
    <row r="7" spans="1:7" s="3" customFormat="1" x14ac:dyDescent="0.25">
      <c r="A7" s="107" t="s">
        <v>6</v>
      </c>
      <c r="B7" s="5" t="s">
        <v>22</v>
      </c>
      <c r="C7" s="5" t="s">
        <v>86</v>
      </c>
      <c r="D7" s="129">
        <f>9/11</f>
        <v>0.81818181818181823</v>
      </c>
      <c r="E7" s="51"/>
      <c r="F7" s="51" t="s">
        <v>25</v>
      </c>
      <c r="G7" s="130" t="s">
        <v>56</v>
      </c>
    </row>
    <row r="8" spans="1:7" x14ac:dyDescent="0.25">
      <c r="A8" s="107" t="s">
        <v>6</v>
      </c>
      <c r="B8" s="5" t="s">
        <v>54</v>
      </c>
      <c r="C8" s="5" t="s">
        <v>33</v>
      </c>
      <c r="D8" s="129">
        <f>8/9</f>
        <v>0.88888888888888884</v>
      </c>
      <c r="E8" s="51"/>
      <c r="F8" s="51" t="s">
        <v>89</v>
      </c>
      <c r="G8" s="130" t="s">
        <v>81</v>
      </c>
    </row>
    <row r="9" spans="1:7" s="3" customFormat="1" x14ac:dyDescent="0.25">
      <c r="A9" s="107" t="s">
        <v>6</v>
      </c>
      <c r="B9" s="5" t="s">
        <v>21</v>
      </c>
      <c r="C9" s="5" t="s">
        <v>90</v>
      </c>
      <c r="D9" s="129">
        <f>9/11</f>
        <v>0.81818181818181823</v>
      </c>
      <c r="E9" s="51"/>
      <c r="F9" s="51"/>
      <c r="G9" s="130" t="s">
        <v>100</v>
      </c>
    </row>
    <row r="10" spans="1:7" ht="15.75" thickBot="1" x14ac:dyDescent="0.3">
      <c r="A10" s="115" t="s">
        <v>6</v>
      </c>
      <c r="B10" s="17" t="s">
        <v>12</v>
      </c>
      <c r="C10" s="17"/>
      <c r="D10" s="132"/>
      <c r="E10" s="54"/>
      <c r="F10" s="54"/>
      <c r="G10" s="133"/>
    </row>
    <row r="11" spans="1:7" ht="30" x14ac:dyDescent="0.25">
      <c r="A11" s="108" t="s">
        <v>4</v>
      </c>
      <c r="B11" s="109" t="s">
        <v>50</v>
      </c>
      <c r="C11" s="113" t="s">
        <v>33</v>
      </c>
      <c r="D11" s="201">
        <f>2/4</f>
        <v>0.5</v>
      </c>
      <c r="E11" s="134"/>
      <c r="F11" s="134" t="s">
        <v>25</v>
      </c>
      <c r="G11" s="192" t="s">
        <v>103</v>
      </c>
    </row>
    <row r="12" spans="1:7" x14ac:dyDescent="0.25">
      <c r="A12" s="116" t="s">
        <v>4</v>
      </c>
      <c r="B12" s="117" t="s">
        <v>59</v>
      </c>
      <c r="C12" s="117" t="s">
        <v>34</v>
      </c>
      <c r="D12" s="135">
        <f>7/8</f>
        <v>0.875</v>
      </c>
      <c r="E12" s="136"/>
      <c r="F12" s="134" t="s">
        <v>25</v>
      </c>
      <c r="G12" s="137" t="s">
        <v>47</v>
      </c>
    </row>
    <row r="13" spans="1:7" ht="15.75" thickBot="1" x14ac:dyDescent="0.3">
      <c r="A13" s="118" t="s">
        <v>5</v>
      </c>
      <c r="B13" s="119" t="s">
        <v>79</v>
      </c>
      <c r="C13" s="119" t="s">
        <v>34</v>
      </c>
      <c r="D13" s="138">
        <f>8/8</f>
        <v>1</v>
      </c>
      <c r="E13" s="139"/>
      <c r="F13" s="139" t="s">
        <v>25</v>
      </c>
      <c r="G13" s="140" t="s">
        <v>80</v>
      </c>
    </row>
    <row r="14" spans="1:7" ht="15.75" thickBot="1" x14ac:dyDescent="0.3">
      <c r="A14" s="122" t="s">
        <v>24</v>
      </c>
      <c r="B14" s="123" t="s">
        <v>49</v>
      </c>
      <c r="C14" s="123" t="s">
        <v>75</v>
      </c>
      <c r="D14" s="141">
        <f>10/12</f>
        <v>0.83333333333333337</v>
      </c>
      <c r="E14" s="142"/>
      <c r="F14" s="142" t="s">
        <v>25</v>
      </c>
      <c r="G14" s="143" t="s">
        <v>62</v>
      </c>
    </row>
    <row r="15" spans="1:7" ht="15.75" hidden="1" thickBot="1" x14ac:dyDescent="0.3">
      <c r="A15" s="120" t="s">
        <v>6</v>
      </c>
      <c r="B15" s="121" t="s">
        <v>7</v>
      </c>
      <c r="C15" s="121"/>
      <c r="D15" s="144"/>
      <c r="E15" s="145"/>
      <c r="F15" s="145"/>
      <c r="G15" s="146" t="s">
        <v>8</v>
      </c>
    </row>
    <row r="16" spans="1:7" x14ac:dyDescent="0.25">
      <c r="A16" s="169" t="s">
        <v>44</v>
      </c>
      <c r="B16" s="170" t="s">
        <v>45</v>
      </c>
      <c r="C16" s="170"/>
      <c r="D16" s="171">
        <f>17/18</f>
        <v>0.94444444444444442</v>
      </c>
      <c r="E16" s="172"/>
      <c r="F16" s="172" t="s">
        <v>25</v>
      </c>
      <c r="G16" s="173"/>
    </row>
    <row r="17" spans="1:7" ht="15.75" thickBot="1" x14ac:dyDescent="0.3">
      <c r="A17" s="110" t="s">
        <v>15</v>
      </c>
      <c r="B17" s="38" t="s">
        <v>76</v>
      </c>
      <c r="C17" s="32"/>
      <c r="D17" s="202">
        <f>17/17</f>
        <v>1</v>
      </c>
      <c r="E17" s="95"/>
      <c r="F17" s="95" t="s">
        <v>25</v>
      </c>
      <c r="G17" s="147"/>
    </row>
    <row r="19" spans="1:7" x14ac:dyDescent="0.25">
      <c r="A19" s="11" t="s">
        <v>10</v>
      </c>
    </row>
    <row r="20" spans="1:7" x14ac:dyDescent="0.25">
      <c r="A20" s="106" t="s">
        <v>97</v>
      </c>
      <c r="B20" s="106"/>
    </row>
    <row r="21" spans="1:7" x14ac:dyDescent="0.25">
      <c r="A21" s="106" t="s">
        <v>96</v>
      </c>
      <c r="B21" s="106"/>
    </row>
    <row r="22" spans="1:7" x14ac:dyDescent="0.25">
      <c r="A22" s="106" t="s">
        <v>91</v>
      </c>
      <c r="B22" s="106"/>
    </row>
    <row r="23" spans="1:7" x14ac:dyDescent="0.25">
      <c r="A23" s="106" t="s">
        <v>92</v>
      </c>
      <c r="B23" s="106"/>
    </row>
    <row r="24" spans="1:7" x14ac:dyDescent="0.25">
      <c r="A24" s="106" t="s">
        <v>95</v>
      </c>
      <c r="B24" s="106"/>
    </row>
    <row r="25" spans="1:7" x14ac:dyDescent="0.25">
      <c r="A25" s="106" t="s">
        <v>106</v>
      </c>
      <c r="B25" s="106"/>
    </row>
    <row r="26" spans="1:7" x14ac:dyDescent="0.25">
      <c r="A26" s="106" t="s">
        <v>93</v>
      </c>
    </row>
    <row r="27" spans="1:7" x14ac:dyDescent="0.25">
      <c r="A27" s="106" t="s">
        <v>94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9096BCBD86FC40911C58F73CFCC2E1" ma:contentTypeVersion="0" ma:contentTypeDescription="Create a new document." ma:contentTypeScope="" ma:versionID="b04848b8393d137b8ef38a2a84d742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EFC479-1414-4A8A-A05C-D508A162205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BE64D5-9CEF-4662-A13F-C0509823CD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1D5247-3BB0-4437-AA76-CD1DBC0A98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Gov Info Format 1</vt:lpstr>
      <vt:lpstr>Gov Info Format 2</vt:lpstr>
    </vt:vector>
  </TitlesOfParts>
  <Company>RM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zmackinnon</dc:creator>
  <cp:lastModifiedBy>jbrownridge</cp:lastModifiedBy>
  <cp:lastPrinted>2019-01-10T15:04:25Z</cp:lastPrinted>
  <dcterms:created xsi:type="dcterms:W3CDTF">2015-02-03T10:27:22Z</dcterms:created>
  <dcterms:modified xsi:type="dcterms:W3CDTF">2020-09-11T10:31:25Z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0x0101009D9096BCBD86FC40911C58F73CFCC2E1</vt:lpwstr>
  </property>
</Properties>
</file>